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507846564c107b/ドキュメント/ホームページ掲載資料類/シート類/"/>
    </mc:Choice>
  </mc:AlternateContent>
  <xr:revisionPtr revIDLastSave="0" documentId="8_{B513A63C-3A41-4A8F-87B9-49E915085C3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週間計画表" sheetId="4" r:id="rId1"/>
    <sheet name="週間計画表（記入例）" sheetId="5" r:id="rId2"/>
    <sheet name="Sheet1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key2" hidden="1">'[1]5-1-2西支援　数値実績'!#REF!</definedName>
    <definedName name="_Fill" hidden="1">#REF!</definedName>
    <definedName name="_Key1" hidden="1">'[2]5-1-2西支援　数値実績'!#REF!</definedName>
    <definedName name="_key2" hidden="1">'[1]5-1-2西支援　数値実績'!#REF!</definedName>
    <definedName name="_Order1" hidden="1">1</definedName>
    <definedName name="①" hidden="1">#REF!</definedName>
    <definedName name="②" hidden="1">[3]酒井!#REF!</definedName>
    <definedName name="Access_Button" hidden="1">"X11ﾃﾞｰﾀ_全社売上_List"</definedName>
    <definedName name="AccessDatabase" hidden="1">"S:\モベラ\業務統括\うえむら\経理\11ﾃﾞｰﾀ.mdb"</definedName>
    <definedName name="HIROKI" hidden="1">'[4]5-1-2西支援　数値実績'!#REF!</definedName>
    <definedName name="HTML_CodePage" hidden="1">932</definedName>
    <definedName name="HTML_Control" hidden="1">{"'Sheet1'!$A$3:$I$21","'Sheet1'!$C$23"}</definedName>
    <definedName name="HTML_Description" hidden="1">""</definedName>
    <definedName name="HTML_Email" hidden="1">""</definedName>
    <definedName name="HTML_Header" hidden="1">"Sheet1"</definedName>
    <definedName name="HTML_LastUpdate" hidden="1">"99/01/05"</definedName>
    <definedName name="HTML_LineAfter" hidden="1">FALSE</definedName>
    <definedName name="HTML_LineBefore" hidden="1">FALSE</definedName>
    <definedName name="HTML_Name" hidden="1">"石川景子"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"C:\WINDOWS\ﾃﾞｽｸﾄｯﾌﾟ\HP制作代行.htm"</definedName>
    <definedName name="HTML_Title" hidden="1">"制作代行"</definedName>
    <definedName name="ii" hidden="1">#REF!</definedName>
    <definedName name="KE" hidden="1">'[5]5-1-2西支援　数値実績'!#REF!</definedName>
    <definedName name="QQ" hidden="1">#REF!</definedName>
    <definedName name="エスアイリンク利益計画" hidden="1">'[6]5-1-2西支援　数値実績'!#REF!</definedName>
    <definedName name="おれ" hidden="1">'[7]5-1-2西支援　数値実績'!#REF!</definedName>
    <definedName name="キー１" hidden="1">#REF!</definedName>
    <definedName name="しーえすりんく" hidden="1">#REF!</definedName>
    <definedName name="下期受注･付加価値計画" hidden="1">{"'Sheet1'!$A$3:$I$21","'Sheet1'!$C$23"}</definedName>
    <definedName name="小野" hidden="1">[8]酒井!#REF!</definedName>
    <definedName name="新井分" hidden="1">[9]酒井!#REF!</definedName>
    <definedName name="成果事例" hidden="1">'[10]5-1-2西支援　数値実績'!#REF!</definedName>
    <definedName name="中経計画男座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5" l="1"/>
  <c r="A50" i="5"/>
  <c r="B48" i="5"/>
  <c r="A48" i="5"/>
  <c r="BO41" i="5"/>
  <c r="B37" i="5"/>
  <c r="B39" i="5" s="1"/>
  <c r="B40" i="5" s="1"/>
  <c r="B34" i="5"/>
  <c r="AB33" i="5"/>
  <c r="Q33" i="5"/>
  <c r="F33" i="5"/>
  <c r="B26" i="5"/>
  <c r="AB19" i="5"/>
  <c r="Q19" i="5"/>
  <c r="F19" i="5"/>
  <c r="B20" i="5" s="1"/>
  <c r="A24" i="5" s="1"/>
  <c r="B24" i="5" s="1"/>
  <c r="B16" i="5"/>
  <c r="B12" i="5"/>
  <c r="B18" i="5" s="1"/>
  <c r="B6" i="5"/>
  <c r="A10" i="5" s="1"/>
  <c r="B10" i="5" s="1"/>
  <c r="AB5" i="5"/>
  <c r="Q5" i="5"/>
  <c r="F5" i="5"/>
  <c r="B40" i="4"/>
  <c r="B50" i="4"/>
  <c r="A50" i="4"/>
  <c r="B48" i="4"/>
  <c r="A48" i="4"/>
  <c r="BO41" i="4"/>
  <c r="B37" i="4"/>
  <c r="B39" i="4" s="1"/>
  <c r="AB33" i="4"/>
  <c r="Q33" i="4"/>
  <c r="F33" i="4"/>
  <c r="B34" i="4" s="1"/>
  <c r="B26" i="4"/>
  <c r="B32" i="4" s="1"/>
  <c r="AB19" i="4"/>
  <c r="Q19" i="4"/>
  <c r="F19" i="4"/>
  <c r="B20" i="4" s="1"/>
  <c r="A24" i="4" s="1"/>
  <c r="B24" i="4" s="1"/>
  <c r="B16" i="4"/>
  <c r="B12" i="4"/>
  <c r="AB5" i="4"/>
  <c r="Q5" i="4"/>
  <c r="F5" i="4"/>
  <c r="B6" i="4" s="1"/>
  <c r="B14" i="5" l="1"/>
  <c r="B18" i="4"/>
  <c r="A10" i="4"/>
  <c r="B10" i="4" s="1"/>
  <c r="B14" i="4"/>
  <c r="C10" i="2"/>
</calcChain>
</file>

<file path=xl/sharedStrings.xml><?xml version="1.0" encoding="utf-8"?>
<sst xmlns="http://schemas.openxmlformats.org/spreadsheetml/2006/main" count="418" uniqueCount="76">
  <si>
    <t>作成者</t>
  </si>
  <si>
    <t>記入日</t>
  </si>
  <si>
    <t>年</t>
  </si>
  <si>
    <t>月</t>
  </si>
  <si>
    <t>日</t>
  </si>
  <si>
    <t>優先度</t>
  </si>
  <si>
    <t>ｈ</t>
  </si>
  <si>
    <t>No.</t>
  </si>
  <si>
    <t>○</t>
  </si>
  <si>
    <t>×</t>
  </si>
  <si>
    <t>/</t>
    <phoneticPr fontId="3"/>
  </si>
  <si>
    <t>対策考察の視点</t>
  </si>
  <si>
    <t>了解／節約／埋め込み／価値・成果の検討／やめる／反対視点／割り振り／代替／順番</t>
  </si>
  <si>
    <t>ばらばら／集中化／質の変更／量の変更／納期の変更／方法の変更／金銭的解決</t>
  </si>
  <si>
    <t>1週目負荷計画</t>
    <rPh sb="1" eb="2">
      <t>シュウ</t>
    </rPh>
    <rPh sb="2" eb="3">
      <t>メ</t>
    </rPh>
    <rPh sb="3" eb="5">
      <t>フカ</t>
    </rPh>
    <rPh sb="5" eb="7">
      <t>ケイカク</t>
    </rPh>
    <phoneticPr fontId="3"/>
  </si>
  <si>
    <t>1週目工数実績</t>
    <rPh sb="1" eb="2">
      <t>シュウ</t>
    </rPh>
    <rPh sb="2" eb="3">
      <t>メ</t>
    </rPh>
    <rPh sb="3" eb="5">
      <t>コウスウ</t>
    </rPh>
    <rPh sb="5" eb="7">
      <t>ジッセキ</t>
    </rPh>
    <phoneticPr fontId="3"/>
  </si>
  <si>
    <t>1週目保有工数</t>
    <rPh sb="1" eb="2">
      <t>シュウ</t>
    </rPh>
    <rPh sb="2" eb="3">
      <t>メ</t>
    </rPh>
    <rPh sb="3" eb="5">
      <t>ホユウ</t>
    </rPh>
    <rPh sb="5" eb="7">
      <t>コウスウ</t>
    </rPh>
    <phoneticPr fontId="3"/>
  </si>
  <si>
    <t>対計画GAP</t>
    <rPh sb="0" eb="1">
      <t>タイ</t>
    </rPh>
    <rPh sb="1" eb="3">
      <t>ケイカク</t>
    </rPh>
    <phoneticPr fontId="3"/>
  </si>
  <si>
    <t>1週目負荷GAP</t>
    <rPh sb="1" eb="2">
      <t>シュウ</t>
    </rPh>
    <rPh sb="2" eb="3">
      <t>メ</t>
    </rPh>
    <rPh sb="3" eb="5">
      <t>フカ</t>
    </rPh>
    <phoneticPr fontId="3"/>
  </si>
  <si>
    <t>2週目負荷計画</t>
    <rPh sb="1" eb="2">
      <t>シュウ</t>
    </rPh>
    <rPh sb="2" eb="3">
      <t>メ</t>
    </rPh>
    <rPh sb="3" eb="5">
      <t>フカ</t>
    </rPh>
    <rPh sb="5" eb="7">
      <t>ケイカク</t>
    </rPh>
    <phoneticPr fontId="3"/>
  </si>
  <si>
    <t>2週目保有工数</t>
    <rPh sb="1" eb="2">
      <t>シュウ</t>
    </rPh>
    <rPh sb="2" eb="3">
      <t>メ</t>
    </rPh>
    <rPh sb="3" eb="5">
      <t>ホユウ</t>
    </rPh>
    <rPh sb="5" eb="7">
      <t>コウスウ</t>
    </rPh>
    <phoneticPr fontId="3"/>
  </si>
  <si>
    <t>2週目負荷GAP</t>
    <rPh sb="1" eb="2">
      <t>シュウ</t>
    </rPh>
    <rPh sb="2" eb="3">
      <t>メ</t>
    </rPh>
    <rPh sb="3" eb="5">
      <t>フカ</t>
    </rPh>
    <phoneticPr fontId="3"/>
  </si>
  <si>
    <t>2週目工数実績</t>
    <rPh sb="1" eb="2">
      <t>シュウ</t>
    </rPh>
    <rPh sb="2" eb="3">
      <t>メ</t>
    </rPh>
    <rPh sb="3" eb="5">
      <t>コウスウ</t>
    </rPh>
    <rPh sb="5" eb="7">
      <t>ジッセキ</t>
    </rPh>
    <phoneticPr fontId="3"/>
  </si>
  <si>
    <t>3週目以降負荷計画</t>
    <rPh sb="1" eb="2">
      <t>シュウ</t>
    </rPh>
    <rPh sb="2" eb="3">
      <t>メ</t>
    </rPh>
    <rPh sb="3" eb="5">
      <t>イコウ</t>
    </rPh>
    <rPh sb="5" eb="7">
      <t>フカ</t>
    </rPh>
    <rPh sb="7" eb="9">
      <t>ケイカク</t>
    </rPh>
    <phoneticPr fontId="3"/>
  </si>
  <si>
    <t>計画段階での工夫</t>
    <rPh sb="0" eb="2">
      <t>ケイカク</t>
    </rPh>
    <rPh sb="2" eb="4">
      <t>ダンカイ</t>
    </rPh>
    <rPh sb="6" eb="8">
      <t>クフウ</t>
    </rPh>
    <phoneticPr fontId="3"/>
  </si>
  <si>
    <t>懸念点/曖昧な点/他</t>
    <phoneticPr fontId="3"/>
  </si>
  <si>
    <t>達成すべきゴール（達成水準）</t>
    <phoneticPr fontId="3"/>
  </si>
  <si>
    <t>計画外業務工数</t>
    <rPh sb="0" eb="2">
      <t>ケイカク</t>
    </rPh>
    <rPh sb="2" eb="3">
      <t>ガイ</t>
    </rPh>
    <rPh sb="3" eb="5">
      <t>ギョウム</t>
    </rPh>
    <rPh sb="5" eb="7">
      <t>コウスウ</t>
    </rPh>
    <phoneticPr fontId="3"/>
  </si>
  <si>
    <t>計画外比率</t>
    <rPh sb="0" eb="2">
      <t>ケイカク</t>
    </rPh>
    <rPh sb="2" eb="3">
      <t>ガイ</t>
    </rPh>
    <rPh sb="3" eb="5">
      <t>ヒリツ</t>
    </rPh>
    <phoneticPr fontId="3"/>
  </si>
  <si>
    <t>実績の振り返り（反省点/今後の課題）</t>
    <rPh sb="0" eb="2">
      <t>ジッセキ</t>
    </rPh>
    <rPh sb="3" eb="4">
      <t>フ</t>
    </rPh>
    <rPh sb="5" eb="6">
      <t>カエ</t>
    </rPh>
    <rPh sb="8" eb="11">
      <t>ハンセイテン</t>
    </rPh>
    <rPh sb="12" eb="14">
      <t>コンゴ</t>
    </rPh>
    <rPh sb="15" eb="17">
      <t>カダイ</t>
    </rPh>
    <phoneticPr fontId="3"/>
  </si>
  <si>
    <t>計画業務のゴールと実績の満足度</t>
    <rPh sb="0" eb="2">
      <t>ケイカク</t>
    </rPh>
    <rPh sb="2" eb="4">
      <t>ギョウム</t>
    </rPh>
    <rPh sb="9" eb="11">
      <t>ジッセキ</t>
    </rPh>
    <phoneticPr fontId="3"/>
  </si>
  <si>
    <t>（計画/実績）</t>
    <phoneticPr fontId="3"/>
  </si>
  <si>
    <t>完了</t>
    <rPh sb="0" eb="2">
      <t>カンリョウ</t>
    </rPh>
    <phoneticPr fontId="3"/>
  </si>
  <si>
    <t>完/未</t>
    <rPh sb="0" eb="1">
      <t>カン</t>
    </rPh>
    <rPh sb="2" eb="3">
      <t>ミ</t>
    </rPh>
    <phoneticPr fontId="3"/>
  </si>
  <si>
    <t>未完</t>
    <rPh sb="0" eb="2">
      <t>ミカン</t>
    </rPh>
    <phoneticPr fontId="3"/>
  </si>
  <si>
    <t>1週目完了率</t>
    <rPh sb="1" eb="2">
      <t>シュウ</t>
    </rPh>
    <rPh sb="2" eb="3">
      <t>メ</t>
    </rPh>
    <rPh sb="3" eb="5">
      <t>カンリョウ</t>
    </rPh>
    <rPh sb="5" eb="6">
      <t>リツ</t>
    </rPh>
    <phoneticPr fontId="3"/>
  </si>
  <si>
    <t>2週目完了率</t>
    <rPh sb="1" eb="2">
      <t>シュウ</t>
    </rPh>
    <rPh sb="2" eb="3">
      <t>メ</t>
    </rPh>
    <rPh sb="3" eb="5">
      <t>カンリョウ</t>
    </rPh>
    <rPh sb="5" eb="6">
      <t>リツ</t>
    </rPh>
    <phoneticPr fontId="3"/>
  </si>
  <si>
    <t>対象期間</t>
    <rPh sb="0" eb="2">
      <t>タイショウ</t>
    </rPh>
    <rPh sb="2" eb="4">
      <t>キカン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</si>
  <si>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</si>
  <si>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</si>
  <si>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</si>
  <si>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完了／未完</t>
    <rPh sb="0" eb="2">
      <t>カンリョウ</t>
    </rPh>
    <rPh sb="3" eb="5">
      <t>ミカン</t>
    </rPh>
    <phoneticPr fontId="3"/>
  </si>
  <si>
    <t>A氏　見積提出</t>
    <rPh sb="1" eb="2">
      <t>シ</t>
    </rPh>
    <rPh sb="3" eb="5">
      <t>ミツモリ</t>
    </rPh>
    <rPh sb="5" eb="7">
      <t>テイシュツ</t>
    </rPh>
    <phoneticPr fontId="3"/>
  </si>
  <si>
    <t>B氏　商談</t>
    <rPh sb="1" eb="2">
      <t>シ</t>
    </rPh>
    <rPh sb="3" eb="5">
      <t>ショウダン</t>
    </rPh>
    <phoneticPr fontId="3"/>
  </si>
  <si>
    <t>C氏　商談</t>
    <rPh sb="1" eb="2">
      <t>シ</t>
    </rPh>
    <rPh sb="3" eb="5">
      <t>ショウダン</t>
    </rPh>
    <phoneticPr fontId="3"/>
  </si>
  <si>
    <t>D氏　商談</t>
    <rPh sb="1" eb="2">
      <t>シ</t>
    </rPh>
    <rPh sb="3" eb="5">
      <t>ショウダン</t>
    </rPh>
    <phoneticPr fontId="3"/>
  </si>
  <si>
    <t>E氏　見積提出</t>
    <rPh sb="1" eb="2">
      <t>シ</t>
    </rPh>
    <rPh sb="3" eb="7">
      <t>ミツモリテイシュツ</t>
    </rPh>
    <phoneticPr fontId="3"/>
  </si>
  <si>
    <t>過去客リスト作成</t>
    <rPh sb="0" eb="3">
      <t>カコキャク</t>
    </rPh>
    <rPh sb="6" eb="8">
      <t>サクセイ</t>
    </rPh>
    <phoneticPr fontId="3"/>
  </si>
  <si>
    <t>訪問先リスト作成</t>
    <rPh sb="0" eb="2">
      <t>ホウモン</t>
    </rPh>
    <rPh sb="2" eb="3">
      <t>サキ</t>
    </rPh>
    <rPh sb="6" eb="8">
      <t>サクセイ</t>
    </rPh>
    <phoneticPr fontId="3"/>
  </si>
  <si>
    <t>見積提出の合意を得る</t>
    <rPh sb="0" eb="4">
      <t>ミツモリテイシュツ</t>
    </rPh>
    <rPh sb="5" eb="7">
      <t>ゴウイ</t>
    </rPh>
    <rPh sb="8" eb="9">
      <t>エ</t>
    </rPh>
    <phoneticPr fontId="3"/>
  </si>
  <si>
    <t>仮契約の合意を得る</t>
    <rPh sb="0" eb="3">
      <t>カリケイヤク</t>
    </rPh>
    <rPh sb="4" eb="6">
      <t>ゴウイ</t>
    </rPh>
    <rPh sb="7" eb="8">
      <t>エ</t>
    </rPh>
    <phoneticPr fontId="3"/>
  </si>
  <si>
    <t>見積提出の合意を得る</t>
    <rPh sb="0" eb="2">
      <t>ミツモ</t>
    </rPh>
    <rPh sb="2" eb="4">
      <t>テイシュツ</t>
    </rPh>
    <rPh sb="5" eb="7">
      <t>ゴウイ</t>
    </rPh>
    <rPh sb="8" eb="9">
      <t>エ</t>
    </rPh>
    <phoneticPr fontId="3"/>
  </si>
  <si>
    <t>●●さんの意見</t>
    <rPh sb="5" eb="7">
      <t>イケン</t>
    </rPh>
    <phoneticPr fontId="3"/>
  </si>
  <si>
    <t>時期尚早という考え</t>
    <rPh sb="0" eb="2">
      <t>ジキ</t>
    </rPh>
    <rPh sb="2" eb="4">
      <t>ショウソウ</t>
    </rPh>
    <rPh sb="7" eb="8">
      <t>カンガ</t>
    </rPh>
    <phoneticPr fontId="3"/>
  </si>
  <si>
    <t>〇</t>
    <phoneticPr fontId="3"/>
  </si>
  <si>
    <t>×</t>
    <phoneticPr fontId="3"/>
  </si>
  <si>
    <t>過去客訪問</t>
    <rPh sb="0" eb="3">
      <t>カコキャク</t>
    </rPh>
    <rPh sb="3" eb="5">
      <t>ホウモン</t>
    </rPh>
    <phoneticPr fontId="3"/>
  </si>
  <si>
    <t>F氏　見積書作成</t>
    <rPh sb="1" eb="2">
      <t>シ</t>
    </rPh>
    <rPh sb="3" eb="6">
      <t>ミツモリショ</t>
    </rPh>
    <rPh sb="6" eb="8">
      <t>サクセイ</t>
    </rPh>
    <phoneticPr fontId="3"/>
  </si>
  <si>
    <t>G氏　見積書作成</t>
    <rPh sb="1" eb="2">
      <t>シ</t>
    </rPh>
    <rPh sb="3" eb="6">
      <t>ミツモリショ</t>
    </rPh>
    <rPh sb="6" eb="8">
      <t>サクセイ</t>
    </rPh>
    <phoneticPr fontId="3"/>
  </si>
  <si>
    <t>A氏　反応確認</t>
    <rPh sb="1" eb="2">
      <t>シ</t>
    </rPh>
    <rPh sb="3" eb="5">
      <t>ハンノウ</t>
    </rPh>
    <rPh sb="5" eb="7">
      <t>カクニン</t>
    </rPh>
    <phoneticPr fontId="3"/>
  </si>
  <si>
    <t>アフターフォロー</t>
    <phoneticPr fontId="3"/>
  </si>
  <si>
    <t>メール確認</t>
    <rPh sb="3" eb="5">
      <t>カクニン</t>
    </rPh>
    <phoneticPr fontId="3"/>
  </si>
  <si>
    <t>日報作成</t>
    <rPh sb="0" eb="4">
      <t>ニッポウサクセイ</t>
    </rPh>
    <phoneticPr fontId="3"/>
  </si>
  <si>
    <t>チーム会議</t>
    <rPh sb="3" eb="5">
      <t>カイギ</t>
    </rPh>
    <phoneticPr fontId="3"/>
  </si>
  <si>
    <t>●●氏問い合わせ対応</t>
    <rPh sb="2" eb="3">
      <t>シ</t>
    </rPh>
    <rPh sb="3" eb="4">
      <t>ト</t>
    </rPh>
    <rPh sb="5" eb="6">
      <t>ア</t>
    </rPh>
    <rPh sb="8" eb="10">
      <t>タイオウ</t>
    </rPh>
    <phoneticPr fontId="3"/>
  </si>
  <si>
    <t>週間計画シート</t>
    <rPh sb="0" eb="2">
      <t>シュウカン</t>
    </rPh>
    <rPh sb="2" eb="4">
      <t>ケイカク</t>
    </rPh>
    <phoneticPr fontId="3"/>
  </si>
  <si>
    <t>チーム会議会議</t>
    <rPh sb="3" eb="5">
      <t>カイギ</t>
    </rPh>
    <rPh sb="5" eb="7">
      <t>カイギ</t>
    </rPh>
    <phoneticPr fontId="3"/>
  </si>
  <si>
    <t>２</t>
    <phoneticPr fontId="3"/>
  </si>
  <si>
    <t>３</t>
    <phoneticPr fontId="3"/>
  </si>
  <si>
    <t>４</t>
    <phoneticPr fontId="3"/>
  </si>
  <si>
    <t>１４</t>
    <phoneticPr fontId="3"/>
  </si>
  <si>
    <t>基準に合う過去客のリスト抽出</t>
    <rPh sb="0" eb="2">
      <t>キジュン</t>
    </rPh>
    <rPh sb="3" eb="4">
      <t>ア</t>
    </rPh>
    <rPh sb="5" eb="7">
      <t>カコ</t>
    </rPh>
    <rPh sb="7" eb="8">
      <t>キャク</t>
    </rPh>
    <rPh sb="12" eb="14">
      <t>チュウシュツ</t>
    </rPh>
    <phoneticPr fontId="3"/>
  </si>
  <si>
    <t>１５</t>
    <phoneticPr fontId="3"/>
  </si>
  <si>
    <t>来週以降の訪問客20件抽出</t>
    <rPh sb="0" eb="2">
      <t>ライシュウ</t>
    </rPh>
    <rPh sb="2" eb="4">
      <t>イコウ</t>
    </rPh>
    <rPh sb="5" eb="7">
      <t>ホウモン</t>
    </rPh>
    <rPh sb="7" eb="8">
      <t>キャク</t>
    </rPh>
    <rPh sb="10" eb="11">
      <t>ケン</t>
    </rPh>
    <rPh sb="11" eb="13">
      <t>チュウシュツ</t>
    </rPh>
    <phoneticPr fontId="3"/>
  </si>
  <si>
    <t>今週の実績</t>
    <rPh sb="0" eb="2">
      <t>コンシュウ</t>
    </rPh>
    <rPh sb="3" eb="5">
      <t>ジッセキ</t>
    </rPh>
    <phoneticPr fontId="3"/>
  </si>
  <si>
    <t>1週目の工数GAP</t>
    <rPh sb="1" eb="3">
      <t>シュウメ</t>
    </rPh>
    <rPh sb="4" eb="6">
      <t>コウスウ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</si>
</sst>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¥&quot;#,##0.00;[Red]&quot;¥&quot;\-#,##0.00"/>
    <numFmt numFmtId="43" formatCode="_ * #,##0.00_ ;_ * \-#,##0.00_ ;_ * &quot;-&quot;??_ ;_ @_ "/>
    <numFmt numFmtId="176" formatCode="0.0_ "/>
    <numFmt numFmtId="177" formatCode="0.0%"/>
    <numFmt numFmtId="178" formatCode="0&quot;人&quot;"/>
    <numFmt numFmtId="179" formatCode="#,##0;\-#,##0;&quot;-&quot;"/>
    <numFmt numFmtId="180" formatCode="0.00000"/>
    <numFmt numFmtId="181" formatCode="0.0000"/>
    <numFmt numFmtId="182" formatCode="0.000"/>
    <numFmt numFmtId="183" formatCode="#,##0.0;[Red]\-#,##0.0"/>
    <numFmt numFmtId="184" formatCode="#,##0.000;\-#,##0.000"/>
    <numFmt numFmtId="185" formatCode="0.000000"/>
    <numFmt numFmtId="186" formatCode="_(&quot;$&quot;* #,##0.00_);_(&quot;$&quot;* \(#,##0.00\);_(&quot;$&quot;* &quot;-&quot;??_);_(@_)"/>
    <numFmt numFmtId="187" formatCode="&quot;$&quot;#,##0_);[Red]\(&quot;$&quot;#,##0\)"/>
    <numFmt numFmtId="188" formatCode="&quot;$&quot;#,##0.00_);[Red]\(&quot;$&quot;#,##0.00\)"/>
    <numFmt numFmtId="189" formatCode="0.00_)"/>
    <numFmt numFmtId="190" formatCode="\r\r&quot;年&quot;m&quot;月&quot;d&quot;日&quot;"/>
    <numFmt numFmtId="191" formatCode="#,##0.00000;\-#,##0.00000"/>
    <numFmt numFmtId="192" formatCode="0&quot;日&quot;"/>
    <numFmt numFmtId="193" formatCode="#,##0.0000;\-#,##0.0000"/>
    <numFmt numFmtId="194" formatCode="0&quot;室 &quot;"/>
    <numFmt numFmtId="195" formatCode="&quot;Yes&quot;;&quot;Yes&quot;;&quot;No&quot;"/>
    <numFmt numFmtId="196" formatCode="#,##0;\-#,##0\ "/>
    <numFmt numFmtId="197" formatCode="0.000000000"/>
    <numFmt numFmtId="198" formatCode="#,##0.0000000;[Red]\-#,##0.0000000"/>
    <numFmt numFmtId="199" formatCode="_-&quot;¥&quot;* #,##0.00_-;\-&quot;¥&quot;* #,##0.00_-;_-&quot;¥&quot;* &quot;-&quot;??_-;_-@_-"/>
    <numFmt numFmtId="200" formatCode="#,##0&quot;千&quot;&quot;円&quot;\ "/>
    <numFmt numFmtId="201" formatCode="0.00000000000"/>
    <numFmt numFmtId="202" formatCode="0.00000%"/>
    <numFmt numFmtId="203" formatCode="0_);[Red]\(0\)"/>
    <numFmt numFmtId="204" formatCode="\9\2"/>
    <numFmt numFmtId="205" formatCode="#&quot;枚&quot;"/>
    <numFmt numFmtId="206" formatCode="0.00_ "/>
    <numFmt numFmtId="207" formatCode="0&quot;時間&quot;;[Red]0&quot;時間&quot;"/>
    <numFmt numFmtId="208" formatCode="0.0"/>
    <numFmt numFmtId="209" formatCode="0.0&quot;時間&quot;;[Red]0.0&quot;時間&quot;"/>
  </numFmts>
  <fonts count="4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細明朝体"/>
      <family val="3"/>
      <charset val="128"/>
    </font>
    <font>
      <sz val="9"/>
      <name val="ＭＳ Ｐゴシック"/>
      <family val="3"/>
      <charset val="128"/>
    </font>
    <font>
      <sz val="8"/>
      <name val="Verdana"/>
      <family val="2"/>
    </font>
    <font>
      <sz val="10"/>
      <color indexed="8"/>
      <name val="Arial"/>
      <family val="2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Arial"/>
      <family val="2"/>
    </font>
    <font>
      <sz val="11"/>
      <name val="明朝"/>
      <family val="1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MS Sans Serif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2"/>
      <name val="標準明朝"/>
      <family val="1"/>
      <charset val="128"/>
    </font>
    <font>
      <sz val="16"/>
      <color indexed="9"/>
      <name val="Tahoma"/>
      <family val="2"/>
    </font>
    <font>
      <b/>
      <sz val="10"/>
      <name val="MS Sans Serif"/>
      <family val="2"/>
    </font>
    <font>
      <sz val="8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・団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0" fontId="12" fillId="0" borderId="0"/>
    <xf numFmtId="0" fontId="11" fillId="0" borderId="0"/>
    <xf numFmtId="178" fontId="13" fillId="0" borderId="4"/>
    <xf numFmtId="0" fontId="14" fillId="0" borderId="15" applyNumberFormat="0" applyFont="0" applyAlignment="0"/>
    <xf numFmtId="0" fontId="15" fillId="3" borderId="0" applyBorder="0">
      <alignment horizontal="left" vertical="center" indent="1"/>
    </xf>
    <xf numFmtId="179" fontId="16" fillId="0" borderId="0" applyFill="0" applyBorder="0" applyAlignment="0"/>
    <xf numFmtId="180" fontId="17" fillId="0" borderId="0" applyFill="0" applyBorder="0" applyAlignment="0"/>
    <xf numFmtId="181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184" fontId="17" fillId="0" borderId="0" applyFill="0" applyBorder="0" applyAlignment="0"/>
    <xf numFmtId="185" fontId="17" fillId="0" borderId="0" applyFill="0" applyBorder="0" applyAlignment="0"/>
    <xf numFmtId="180" fontId="17" fillId="0" borderId="0" applyFill="0" applyBorder="0" applyAlignment="0"/>
    <xf numFmtId="0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19" fillId="0" borderId="0" applyFont="0" applyFill="0" applyBorder="0" applyAlignment="0" applyProtection="0"/>
    <xf numFmtId="14" fontId="16" fillId="0" borderId="0" applyFill="0" applyBorder="0" applyAlignment="0"/>
    <xf numFmtId="184" fontId="17" fillId="0" borderId="0" applyFill="0" applyBorder="0" applyAlignment="0"/>
    <xf numFmtId="180" fontId="17" fillId="0" borderId="0" applyFill="0" applyBorder="0" applyAlignment="0"/>
    <xf numFmtId="184" fontId="17" fillId="0" borderId="0" applyFill="0" applyBorder="0" applyAlignment="0"/>
    <xf numFmtId="185" fontId="17" fillId="0" borderId="0" applyFill="0" applyBorder="0" applyAlignment="0"/>
    <xf numFmtId="180" fontId="17" fillId="0" borderId="0" applyFill="0" applyBorder="0" applyAlignment="0"/>
    <xf numFmtId="0" fontId="21" fillId="0" borderId="0">
      <alignment horizontal="left"/>
    </xf>
    <xf numFmtId="38" fontId="22" fillId="4" borderId="0" applyNumberFormat="0" applyBorder="0" applyAlignment="0" applyProtection="0"/>
    <xf numFmtId="0" fontId="23" fillId="0" borderId="16" applyNumberFormat="0" applyAlignment="0" applyProtection="0">
      <alignment horizontal="left" vertical="center"/>
    </xf>
    <xf numFmtId="0" fontId="23" fillId="0" borderId="8">
      <alignment horizontal="left" vertical="center"/>
    </xf>
    <xf numFmtId="10" fontId="22" fillId="5" borderId="17" applyNumberFormat="0" applyBorder="0" applyAlignment="0" applyProtection="0"/>
    <xf numFmtId="1" fontId="24" fillId="0" borderId="0" applyProtection="0">
      <protection locked="0"/>
    </xf>
    <xf numFmtId="184" fontId="17" fillId="0" borderId="0" applyFill="0" applyBorder="0" applyAlignment="0"/>
    <xf numFmtId="180" fontId="17" fillId="0" borderId="0" applyFill="0" applyBorder="0" applyAlignment="0"/>
    <xf numFmtId="184" fontId="17" fillId="0" borderId="0" applyFill="0" applyBorder="0" applyAlignment="0"/>
    <xf numFmtId="185" fontId="17" fillId="0" borderId="0" applyFill="0" applyBorder="0" applyAlignment="0"/>
    <xf numFmtId="180" fontId="17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6" fillId="4" borderId="0">
      <alignment horizontal="left" indent="1"/>
    </xf>
    <xf numFmtId="189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2" fillId="0" borderId="0">
      <alignment vertical="center"/>
    </xf>
    <xf numFmtId="10" fontId="19" fillId="0" borderId="0" applyFont="0" applyFill="0" applyBorder="0" applyAlignment="0" applyProtection="0"/>
    <xf numFmtId="184" fontId="17" fillId="0" borderId="0" applyFill="0" applyBorder="0" applyAlignment="0"/>
    <xf numFmtId="180" fontId="17" fillId="0" borderId="0" applyFill="0" applyBorder="0" applyAlignment="0"/>
    <xf numFmtId="184" fontId="17" fillId="0" borderId="0" applyFill="0" applyBorder="0" applyAlignment="0"/>
    <xf numFmtId="185" fontId="17" fillId="0" borderId="0" applyFill="0" applyBorder="0" applyAlignment="0"/>
    <xf numFmtId="180" fontId="17" fillId="0" borderId="0" applyFill="0" applyBorder="0" applyAlignment="0"/>
    <xf numFmtId="4" fontId="21" fillId="0" borderId="0">
      <alignment horizontal="right"/>
    </xf>
    <xf numFmtId="0" fontId="29" fillId="3" borderId="0">
      <alignment horizontal="left" indent="1"/>
    </xf>
    <xf numFmtId="0" fontId="25" fillId="0" borderId="0" applyNumberFormat="0" applyFont="0" applyFill="0" applyBorder="0" applyAlignment="0" applyProtection="0">
      <alignment horizontal="left"/>
    </xf>
    <xf numFmtId="0" fontId="30" fillId="0" borderId="18">
      <alignment horizontal="center"/>
    </xf>
    <xf numFmtId="0" fontId="31" fillId="0" borderId="0">
      <alignment vertical="center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/>
    <xf numFmtId="190" fontId="17" fillId="0" borderId="0" applyFont="0" applyFill="0" applyBorder="0" applyAlignment="0" applyProtection="0">
      <alignment vertical="top"/>
    </xf>
    <xf numFmtId="49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5" fillId="0" borderId="0">
      <alignment horizontal="center"/>
    </xf>
    <xf numFmtId="0" fontId="11" fillId="0" borderId="0"/>
    <xf numFmtId="0" fontId="36" fillId="0" borderId="0"/>
    <xf numFmtId="0" fontId="11" fillId="0" borderId="0"/>
    <xf numFmtId="0" fontId="11" fillId="0" borderId="0"/>
    <xf numFmtId="9" fontId="3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>
      <alignment vertical="top"/>
    </xf>
    <xf numFmtId="193" fontId="17" fillId="0" borderId="0" applyFont="0" applyFill="0" applyBorder="0" applyAlignment="0" applyProtection="0"/>
    <xf numFmtId="0" fontId="38" fillId="0" borderId="0">
      <alignment vertical="center"/>
    </xf>
    <xf numFmtId="43" fontId="19" fillId="0" borderId="0" applyFont="0" applyFill="0" applyBorder="0" applyAlignment="0" applyProtection="0"/>
    <xf numFmtId="38" fontId="11" fillId="0" borderId="0" applyFill="0" applyBorder="0" applyAlignment="0" applyProtection="0"/>
    <xf numFmtId="0" fontId="37" fillId="0" borderId="0">
      <alignment horizontal="center" vertical="center"/>
    </xf>
    <xf numFmtId="0" fontId="39" fillId="0" borderId="0" applyFill="0" applyBorder="0" applyProtection="0"/>
    <xf numFmtId="194" fontId="11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1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40" fillId="0" borderId="7">
      <alignment horizontal="center" vertical="center"/>
    </xf>
    <xf numFmtId="200" fontId="17" fillId="0" borderId="0" applyFont="0" applyFill="0" applyBorder="0" applyAlignment="0" applyProtection="0">
      <alignment horizontal="right"/>
    </xf>
    <xf numFmtId="201" fontId="17" fillId="0" borderId="0" applyFont="0" applyFill="0" applyBorder="0" applyAlignment="0" applyProtection="0">
      <alignment horizontal="right"/>
    </xf>
    <xf numFmtId="202" fontId="17" fillId="0" borderId="0" applyFont="0" applyFill="0" applyBorder="0" applyAlignment="0" applyProtection="0">
      <alignment horizontal="right"/>
    </xf>
    <xf numFmtId="203" fontId="17" fillId="0" borderId="0" applyFont="0" applyFill="0" applyBorder="0" applyAlignment="0" applyProtection="0">
      <alignment horizontal="right"/>
    </xf>
    <xf numFmtId="204" fontId="17" fillId="0" borderId="0" applyFont="0" applyFill="0" applyBorder="0" applyAlignment="0" applyProtection="0">
      <alignment horizontal="right"/>
    </xf>
    <xf numFmtId="205" fontId="17" fillId="0" borderId="0" applyFont="0" applyFill="0" applyBorder="0" applyAlignment="0" applyProtection="0">
      <alignment horizontal="right"/>
    </xf>
    <xf numFmtId="205" fontId="17" fillId="0" borderId="0" applyFont="0" applyFill="0" applyBorder="0" applyAlignment="0" applyProtection="0">
      <alignment horizontal="right"/>
    </xf>
    <xf numFmtId="205" fontId="17" fillId="0" borderId="0" applyFont="0" applyFill="0" applyBorder="0" applyAlignment="0" applyProtection="0">
      <alignment horizontal="right"/>
    </xf>
    <xf numFmtId="205" fontId="17" fillId="0" borderId="0" applyFont="0" applyFill="0" applyBorder="0" applyAlignment="0" applyProtection="0">
      <alignment horizontal="right"/>
    </xf>
    <xf numFmtId="206" fontId="17" fillId="0" borderId="0" applyFont="0" applyFill="0" applyBorder="0" applyAlignment="0" applyProtection="0">
      <alignment horizontal="right"/>
    </xf>
    <xf numFmtId="205" fontId="17" fillId="0" borderId="0" applyFont="0" applyFill="0" applyBorder="0" applyAlignment="0" applyProtection="0">
      <alignment horizontal="right"/>
    </xf>
    <xf numFmtId="1" fontId="40" fillId="0" borderId="0" applyFont="0" applyFill="0" applyBorder="0" applyAlignment="0" applyProtection="0">
      <alignment vertical="center"/>
    </xf>
    <xf numFmtId="0" fontId="40" fillId="0" borderId="0" applyNumberFormat="0" applyFont="0" applyFill="0" applyBorder="0">
      <alignment horizontal="left" vertical="top" wrapText="1"/>
    </xf>
    <xf numFmtId="188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55" fontId="11" fillId="0" borderId="0" applyFont="0" applyFill="0" applyBorder="0" applyAlignment="0" applyProtection="0">
      <alignment horizontal="right"/>
    </xf>
    <xf numFmtId="0" fontId="42" fillId="0" borderId="0">
      <alignment vertical="center"/>
    </xf>
    <xf numFmtId="0" fontId="17" fillId="0" borderId="0"/>
    <xf numFmtId="0" fontId="37" fillId="0" borderId="0"/>
    <xf numFmtId="0" fontId="43" fillId="0" borderId="0"/>
    <xf numFmtId="0" fontId="38" fillId="0" borderId="0"/>
    <xf numFmtId="0" fontId="44" fillId="0" borderId="0" applyNumberFormat="0" applyFont="0" applyFill="0" applyBorder="0" applyProtection="0">
      <alignment horizontal="left" vertical="center"/>
    </xf>
    <xf numFmtId="0" fontId="17" fillId="0" borderId="0">
      <alignment vertical="center"/>
    </xf>
    <xf numFmtId="0" fontId="38" fillId="0" borderId="0"/>
    <xf numFmtId="49" fontId="40" fillId="0" borderId="0" applyFont="0" applyFill="0" applyBorder="0" applyAlignment="0" applyProtection="0">
      <alignment vertical="center"/>
    </xf>
    <xf numFmtId="49" fontId="40" fillId="0" borderId="0" applyFont="0" applyFill="0" applyBorder="0" applyProtection="0">
      <alignment vertical="top" wrapText="1"/>
    </xf>
    <xf numFmtId="0" fontId="45" fillId="0" borderId="0"/>
  </cellStyleXfs>
  <cellXfs count="120">
    <xf numFmtId="0" fontId="0" fillId="0" borderId="0" xfId="0">
      <alignment vertic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/>
    <xf numFmtId="0" fontId="6" fillId="0" borderId="5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/>
    <xf numFmtId="0" fontId="2" fillId="0" borderId="8" xfId="0" applyFont="1" applyFill="1" applyBorder="1" applyAlignment="1"/>
    <xf numFmtId="0" fontId="8" fillId="0" borderId="9" xfId="0" applyFont="1" applyFill="1" applyBorder="1" applyAlignment="1"/>
    <xf numFmtId="0" fontId="8" fillId="0" borderId="9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6" fillId="0" borderId="3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2" fillId="0" borderId="10" xfId="0" applyFont="1" applyFill="1" applyBorder="1" applyAlignment="1"/>
    <xf numFmtId="0" fontId="5" fillId="0" borderId="10" xfId="0" applyFont="1" applyFill="1" applyBorder="1" applyAlignment="1"/>
    <xf numFmtId="0" fontId="2" fillId="0" borderId="10" xfId="0" quotePrefix="1" applyFont="1" applyFill="1" applyBorder="1" applyAlignment="1"/>
    <xf numFmtId="0" fontId="8" fillId="0" borderId="12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5" fillId="0" borderId="4" xfId="0" applyFont="1" applyFill="1" applyBorder="1" applyAlignment="1"/>
    <xf numFmtId="0" fontId="2" fillId="0" borderId="4" xfId="0" quotePrefix="1" applyFont="1" applyFill="1" applyBorder="1" applyAlignment="1"/>
    <xf numFmtId="0" fontId="2" fillId="0" borderId="13" xfId="0" applyFont="1" applyFill="1" applyBorder="1" applyAlignment="1"/>
    <xf numFmtId="0" fontId="2" fillId="0" borderId="3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2" fillId="0" borderId="6" xfId="0" applyFont="1" applyFill="1" applyBorder="1" applyAlignment="1"/>
    <xf numFmtId="0" fontId="10" fillId="0" borderId="11" xfId="0" applyFont="1" applyFill="1" applyBorder="1" applyAlignment="1">
      <alignment horizontal="right"/>
    </xf>
    <xf numFmtId="0" fontId="5" fillId="0" borderId="0" xfId="0" applyFont="1" applyFill="1" applyBorder="1" applyAlignment="1"/>
    <xf numFmtId="207" fontId="2" fillId="0" borderId="0" xfId="0" applyNumberFormat="1" applyFont="1" applyFill="1" applyBorder="1" applyAlignment="1"/>
    <xf numFmtId="207" fontId="2" fillId="0" borderId="14" xfId="0" applyNumberFormat="1" applyFont="1" applyFill="1" applyBorder="1" applyAlignment="1"/>
    <xf numFmtId="0" fontId="9" fillId="0" borderId="0" xfId="0" applyFont="1" applyFill="1" applyBorder="1" applyAlignment="1"/>
    <xf numFmtId="0" fontId="6" fillId="0" borderId="8" xfId="0" applyFont="1" applyFill="1" applyBorder="1" applyAlignment="1"/>
    <xf numFmtId="0" fontId="2" fillId="0" borderId="9" xfId="0" applyFont="1" applyFill="1" applyBorder="1" applyAlignment="1"/>
    <xf numFmtId="207" fontId="2" fillId="0" borderId="17" xfId="0" applyNumberFormat="1" applyFont="1" applyFill="1" applyBorder="1" applyAlignment="1"/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5" xfId="0" applyFont="1" applyFill="1" applyBorder="1" applyAlignment="1"/>
    <xf numFmtId="0" fontId="9" fillId="0" borderId="1" xfId="0" applyFont="1" applyFill="1" applyBorder="1" applyAlignment="1"/>
    <xf numFmtId="0" fontId="9" fillId="0" borderId="12" xfId="0" applyFont="1" applyFill="1" applyBorder="1" applyAlignment="1"/>
    <xf numFmtId="177" fontId="2" fillId="0" borderId="6" xfId="1" applyNumberFormat="1" applyFont="1" applyFill="1" applyBorder="1" applyAlignment="1"/>
    <xf numFmtId="0" fontId="6" fillId="0" borderId="17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vertical="top"/>
    </xf>
    <xf numFmtId="0" fontId="46" fillId="0" borderId="0" xfId="0" applyFont="1" applyFill="1" applyBorder="1" applyAlignment="1"/>
    <xf numFmtId="0" fontId="8" fillId="0" borderId="2" xfId="0" applyFont="1" applyFill="1" applyBorder="1" applyAlignment="1">
      <alignment horizontal="right"/>
    </xf>
    <xf numFmtId="0" fontId="47" fillId="0" borderId="0" xfId="0" applyFont="1" applyFill="1" applyBorder="1" applyAlignment="1"/>
    <xf numFmtId="0" fontId="5" fillId="0" borderId="21" xfId="0" applyFont="1" applyFill="1" applyBorder="1" applyAlignment="1"/>
    <xf numFmtId="0" fontId="2" fillId="0" borderId="21" xfId="0" applyFont="1" applyFill="1" applyBorder="1" applyAlignment="1"/>
    <xf numFmtId="0" fontId="5" fillId="0" borderId="23" xfId="0" applyFont="1" applyFill="1" applyBorder="1" applyAlignment="1"/>
    <xf numFmtId="0" fontId="2" fillId="0" borderId="23" xfId="0" applyFont="1" applyFill="1" applyBorder="1" applyAlignment="1"/>
    <xf numFmtId="0" fontId="7" fillId="0" borderId="25" xfId="0" applyFont="1" applyFill="1" applyBorder="1" applyAlignment="1"/>
    <xf numFmtId="0" fontId="7" fillId="0" borderId="28" xfId="0" applyFont="1" applyFill="1" applyBorder="1" applyAlignment="1"/>
    <xf numFmtId="0" fontId="7" fillId="0" borderId="27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19" xfId="0" applyFont="1" applyFill="1" applyBorder="1" applyAlignment="1"/>
    <xf numFmtId="0" fontId="5" fillId="0" borderId="20" xfId="0" applyFont="1" applyFill="1" applyBorder="1" applyAlignment="1"/>
    <xf numFmtId="176" fontId="5" fillId="0" borderId="21" xfId="0" applyNumberFormat="1" applyFont="1" applyFill="1" applyBorder="1" applyAlignment="1"/>
    <xf numFmtId="176" fontId="5" fillId="0" borderId="20" xfId="0" applyNumberFormat="1" applyFont="1" applyFill="1" applyBorder="1" applyAlignment="1"/>
    <xf numFmtId="0" fontId="5" fillId="0" borderId="22" xfId="0" applyFont="1" applyFill="1" applyBorder="1" applyAlignment="1"/>
    <xf numFmtId="0" fontId="5" fillId="0" borderId="24" xfId="0" applyFont="1" applyFill="1" applyBorder="1" applyAlignment="1"/>
    <xf numFmtId="176" fontId="5" fillId="0" borderId="23" xfId="0" applyNumberFormat="1" applyFont="1" applyFill="1" applyBorder="1" applyAlignment="1"/>
    <xf numFmtId="176" fontId="5" fillId="0" borderId="24" xfId="0" applyNumberFormat="1" applyFont="1" applyFill="1" applyBorder="1" applyAlignment="1"/>
    <xf numFmtId="0" fontId="2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8" fontId="8" fillId="0" borderId="10" xfId="0" applyNumberFormat="1" applyFont="1" applyFill="1" applyBorder="1" applyAlignment="1"/>
    <xf numFmtId="0" fontId="10" fillId="0" borderId="1" xfId="0" applyFont="1" applyFill="1" applyBorder="1" applyAlignment="1">
      <alignment horizontal="left" vertical="top"/>
    </xf>
    <xf numFmtId="209" fontId="5" fillId="0" borderId="7" xfId="0" applyNumberFormat="1" applyFont="1" applyFill="1" applyBorder="1" applyAlignment="1"/>
    <xf numFmtId="209" fontId="2" fillId="0" borderId="17" xfId="0" applyNumberFormat="1" applyFont="1" applyFill="1" applyBorder="1" applyAlignment="1"/>
    <xf numFmtId="208" fontId="8" fillId="0" borderId="4" xfId="0" applyNumberFormat="1" applyFont="1" applyFill="1" applyBorder="1" applyAlignment="1"/>
    <xf numFmtId="208" fontId="8" fillId="0" borderId="10" xfId="0" quotePrefix="1" applyNumberFormat="1" applyFont="1" applyFill="1" applyBorder="1" applyAlignment="1"/>
    <xf numFmtId="208" fontId="8" fillId="0" borderId="4" xfId="0" quotePrefix="1" applyNumberFormat="1" applyFont="1" applyFill="1" applyBorder="1" applyAlignment="1"/>
    <xf numFmtId="208" fontId="2" fillId="0" borderId="10" xfId="0" quotePrefix="1" applyNumberFormat="1" applyFont="1" applyFill="1" applyBorder="1" applyAlignment="1"/>
    <xf numFmtId="208" fontId="2" fillId="0" borderId="4" xfId="0" quotePrefix="1" applyNumberFormat="1" applyFont="1" applyFill="1" applyBorder="1" applyAlignment="1"/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177" fontId="5" fillId="0" borderId="7" xfId="1" applyNumberFormat="1" applyFont="1" applyFill="1" applyBorder="1" applyAlignment="1"/>
    <xf numFmtId="177" fontId="5" fillId="0" borderId="17" xfId="1" applyNumberFormat="1" applyFont="1" applyFill="1" applyBorder="1" applyAlignment="1"/>
    <xf numFmtId="0" fontId="8" fillId="6" borderId="4" xfId="0" applyFont="1" applyFill="1" applyBorder="1" applyAlignment="1">
      <alignment horizontal="center"/>
    </xf>
    <xf numFmtId="208" fontId="8" fillId="0" borderId="7" xfId="0" applyNumberFormat="1" applyFont="1" applyFill="1" applyBorder="1" applyAlignment="1" applyProtection="1">
      <alignment horizontal="center"/>
    </xf>
    <xf numFmtId="208" fontId="8" fillId="0" borderId="8" xfId="0" applyNumberFormat="1" applyFont="1" applyFill="1" applyBorder="1" applyAlignment="1" applyProtection="1">
      <alignment horizontal="center"/>
    </xf>
    <xf numFmtId="208" fontId="8" fillId="0" borderId="7" xfId="0" applyNumberFormat="1" applyFont="1" applyFill="1" applyBorder="1" applyAlignment="1">
      <alignment horizontal="center"/>
    </xf>
    <xf numFmtId="208" fontId="8" fillId="0" borderId="8" xfId="0" applyNumberFormat="1" applyFont="1" applyFill="1" applyBorder="1" applyAlignment="1">
      <alignment horizontal="center"/>
    </xf>
    <xf numFmtId="177" fontId="5" fillId="0" borderId="7" xfId="1" applyNumberFormat="1" applyFont="1" applyFill="1" applyBorder="1" applyAlignment="1">
      <alignment horizontal="center"/>
    </xf>
    <xf numFmtId="177" fontId="5" fillId="0" borderId="9" xfId="1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8" fillId="0" borderId="19" xfId="0" quotePrefix="1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7" fillId="0" borderId="11" xfId="0" applyFont="1" applyFill="1" applyBorder="1" applyAlignment="1"/>
    <xf numFmtId="209" fontId="9" fillId="6" borderId="29" xfId="0" applyNumberFormat="1" applyFont="1" applyFill="1" applyBorder="1" applyAlignment="1"/>
    <xf numFmtId="209" fontId="2" fillId="0" borderId="14" xfId="0" applyNumberFormat="1" applyFont="1" applyFill="1" applyBorder="1" applyAlignment="1"/>
    <xf numFmtId="209" fontId="9" fillId="0" borderId="30" xfId="0" applyNumberFormat="1" applyFont="1" applyFill="1" applyBorder="1" applyAlignment="1"/>
    <xf numFmtId="207" fontId="4" fillId="6" borderId="31" xfId="0" applyNumberFormat="1" applyFont="1" applyFill="1" applyBorder="1" applyAlignment="1">
      <alignment horizontal="right"/>
    </xf>
    <xf numFmtId="209" fontId="9" fillId="6" borderId="32" xfId="0" applyNumberFormat="1" applyFont="1" applyFill="1" applyBorder="1" applyAlignment="1"/>
  </cellXfs>
  <cellStyles count="132">
    <cellStyle name="_x0009_࠴" xfId="2" xr:uid="{00000000-0005-0000-0000-000000000000}"/>
    <cellStyle name="_x0001_&quot;_x0001_&quot;_x0001_&quot;_x0001_&quot;_x0001_&quot;_x0001_&quot;_x0001_&quot;_x0001_&quot;_x0001_&quot;_x0001_&quot;_x0001_&quot;_x0001_&quot;_x0001_&quot;_x0001_&quot;_x0001_&quot;_x0001_&quot;_x0001_&quot;" xfId="3" xr:uid="{00000000-0005-0000-0000-000001000000}"/>
    <cellStyle name="_x0001_&quot;_x0001_&quot;_x0001_&quot;_x0001_&quot;_x0001_&quot;_x0001_&quot;_x0001_&quot;_x0001_Z_x0001_Z_x0001_Z_x0001_Z_x0001_Z_x0001_Z_x0001_Z_x0001_Z_x0001_Z_x0001_Z" xfId="4" xr:uid="{00000000-0005-0000-0000-000002000000}"/>
    <cellStyle name="0&quot;人&quot;" xfId="5" xr:uid="{00000000-0005-0000-0000-000003000000}"/>
    <cellStyle name="１" xfId="6" xr:uid="{00000000-0005-0000-0000-000004000000}"/>
    <cellStyle name="Body text" xfId="7" xr:uid="{00000000-0005-0000-0000-000005000000}"/>
    <cellStyle name="Calc Currency (0)" xfId="8" xr:uid="{00000000-0005-0000-0000-000006000000}"/>
    <cellStyle name="Calc Currency (2)" xfId="9" xr:uid="{00000000-0005-0000-0000-000007000000}"/>
    <cellStyle name="Calc Percent (0)" xfId="10" xr:uid="{00000000-0005-0000-0000-000008000000}"/>
    <cellStyle name="Calc Percent (1)" xfId="11" xr:uid="{00000000-0005-0000-0000-000009000000}"/>
    <cellStyle name="Calc Percent (2)" xfId="12" xr:uid="{00000000-0005-0000-0000-00000A000000}"/>
    <cellStyle name="Calc Units (0)" xfId="13" xr:uid="{00000000-0005-0000-0000-00000B000000}"/>
    <cellStyle name="Calc Units (1)" xfId="14" xr:uid="{00000000-0005-0000-0000-00000C000000}"/>
    <cellStyle name="Calc Units (2)" xfId="15" xr:uid="{00000000-0005-0000-0000-00000D000000}"/>
    <cellStyle name="Comma [0]" xfId="16" xr:uid="{00000000-0005-0000-0000-00000E000000}"/>
    <cellStyle name="Comma_Full Year FY96" xfId="17" xr:uid="{00000000-0005-0000-0000-00000F000000}"/>
    <cellStyle name="Currency" xfId="18" xr:uid="{00000000-0005-0000-0000-000010000000}"/>
    <cellStyle name="Currency [0]" xfId="19" xr:uid="{00000000-0005-0000-0000-000011000000}"/>
    <cellStyle name="Currency_Full Year FY96" xfId="20" xr:uid="{00000000-0005-0000-0000-000012000000}"/>
    <cellStyle name="Date Short" xfId="21" xr:uid="{00000000-0005-0000-0000-000013000000}"/>
    <cellStyle name="Enter Currency (0)" xfId="22" xr:uid="{00000000-0005-0000-0000-000014000000}"/>
    <cellStyle name="Enter Currency (2)" xfId="23" xr:uid="{00000000-0005-0000-0000-000015000000}"/>
    <cellStyle name="Enter Units (0)" xfId="24" xr:uid="{00000000-0005-0000-0000-000016000000}"/>
    <cellStyle name="Enter Units (1)" xfId="25" xr:uid="{00000000-0005-0000-0000-000017000000}"/>
    <cellStyle name="Enter Units (2)" xfId="26" xr:uid="{00000000-0005-0000-0000-000018000000}"/>
    <cellStyle name="entry" xfId="27" xr:uid="{00000000-0005-0000-0000-000019000000}"/>
    <cellStyle name="Grey" xfId="28" xr:uid="{00000000-0005-0000-0000-00001A000000}"/>
    <cellStyle name="Header1" xfId="29" xr:uid="{00000000-0005-0000-0000-00001B000000}"/>
    <cellStyle name="Header2" xfId="30" xr:uid="{00000000-0005-0000-0000-00001C000000}"/>
    <cellStyle name="Input [yellow]" xfId="31" xr:uid="{00000000-0005-0000-0000-00001D000000}"/>
    <cellStyle name="KWE標準" xfId="32" xr:uid="{00000000-0005-0000-0000-00001E000000}"/>
    <cellStyle name="Link Currency (0)" xfId="33" xr:uid="{00000000-0005-0000-0000-00001F000000}"/>
    <cellStyle name="Link Currency (2)" xfId="34" xr:uid="{00000000-0005-0000-0000-000020000000}"/>
    <cellStyle name="Link Units (0)" xfId="35" xr:uid="{00000000-0005-0000-0000-000021000000}"/>
    <cellStyle name="Link Units (1)" xfId="36" xr:uid="{00000000-0005-0000-0000-000022000000}"/>
    <cellStyle name="Link Units (2)" xfId="37" xr:uid="{00000000-0005-0000-0000-000023000000}"/>
    <cellStyle name="Milliers [0]_AR1194" xfId="38" xr:uid="{00000000-0005-0000-0000-000024000000}"/>
    <cellStyle name="Milliers_AR1194" xfId="39" xr:uid="{00000000-0005-0000-0000-000025000000}"/>
    <cellStyle name="Mon騁aire [0]_AR1194" xfId="40" xr:uid="{00000000-0005-0000-0000-000026000000}"/>
    <cellStyle name="Mon騁aire_AR1194" xfId="41" xr:uid="{00000000-0005-0000-0000-000027000000}"/>
    <cellStyle name="NonPrint_Heading" xfId="42" xr:uid="{00000000-0005-0000-0000-000028000000}"/>
    <cellStyle name="Normal - Style1" xfId="43" xr:uid="{00000000-0005-0000-0000-000029000000}"/>
    <cellStyle name="Normal - スタイル1" xfId="44" xr:uid="{00000000-0005-0000-0000-00002A000000}"/>
    <cellStyle name="Normal - スタイル2" xfId="45" xr:uid="{00000000-0005-0000-0000-00002B000000}"/>
    <cellStyle name="Normal - スタイル3" xfId="46" xr:uid="{00000000-0005-0000-0000-00002C000000}"/>
    <cellStyle name="Normal - スタイル4" xfId="47" xr:uid="{00000000-0005-0000-0000-00002D000000}"/>
    <cellStyle name="Normal - スタイル5" xfId="48" xr:uid="{00000000-0005-0000-0000-00002E000000}"/>
    <cellStyle name="Normal - スタイル6" xfId="49" xr:uid="{00000000-0005-0000-0000-00002F000000}"/>
    <cellStyle name="Normal - スタイル7" xfId="50" xr:uid="{00000000-0005-0000-0000-000030000000}"/>
    <cellStyle name="Normal - スタイル8" xfId="51" xr:uid="{00000000-0005-0000-0000-000031000000}"/>
    <cellStyle name="Normal_# 41-Market &amp;Trends" xfId="52" xr:uid="{00000000-0005-0000-0000-000032000000}"/>
    <cellStyle name="ORIGINAL" xfId="53" xr:uid="{00000000-0005-0000-0000-000033000000}"/>
    <cellStyle name="Percent [2]" xfId="54" xr:uid="{00000000-0005-0000-0000-000034000000}"/>
    <cellStyle name="PrePop Currency (0)" xfId="55" xr:uid="{00000000-0005-0000-0000-000035000000}"/>
    <cellStyle name="PrePop Currency (2)" xfId="56" xr:uid="{00000000-0005-0000-0000-000036000000}"/>
    <cellStyle name="PrePop Units (0)" xfId="57" xr:uid="{00000000-0005-0000-0000-000037000000}"/>
    <cellStyle name="PrePop Units (1)" xfId="58" xr:uid="{00000000-0005-0000-0000-000038000000}"/>
    <cellStyle name="PrePop Units (2)" xfId="59" xr:uid="{00000000-0005-0000-0000-000039000000}"/>
    <cellStyle name="price" xfId="60" xr:uid="{00000000-0005-0000-0000-00003A000000}"/>
    <cellStyle name="Product Title" xfId="61" xr:uid="{00000000-0005-0000-0000-00003B000000}"/>
    <cellStyle name="PSChar" xfId="62" xr:uid="{00000000-0005-0000-0000-00003C000000}"/>
    <cellStyle name="PSHeading" xfId="63" xr:uid="{00000000-0005-0000-0000-00003D000000}"/>
    <cellStyle name="Ｐﾏﾄ原紙" xfId="64" xr:uid="{00000000-0005-0000-0000-00003E000000}"/>
    <cellStyle name="revised" xfId="65" xr:uid="{00000000-0005-0000-0000-00003F000000}"/>
    <cellStyle name="section" xfId="66" xr:uid="{00000000-0005-0000-0000-000040000000}"/>
    <cellStyle name="subhead" xfId="67" xr:uid="{00000000-0005-0000-0000-000041000000}"/>
    <cellStyle name="TC_MM/DD" xfId="68" xr:uid="{00000000-0005-0000-0000-000042000000}"/>
    <cellStyle name="Text Indent A" xfId="69" xr:uid="{00000000-0005-0000-0000-000043000000}"/>
    <cellStyle name="Text Indent B" xfId="70" xr:uid="{00000000-0005-0000-0000-000044000000}"/>
    <cellStyle name="Text Indent C" xfId="71" xr:uid="{00000000-0005-0000-0000-000045000000}"/>
    <cellStyle name="title" xfId="72" xr:uid="{00000000-0005-0000-0000-000046000000}"/>
    <cellStyle name="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_x0001_Z" xfId="73" xr:uid="{00000000-0005-0000-0000-000047000000}"/>
    <cellStyle name="あああ" xfId="74" xr:uid="{00000000-0005-0000-0000-000048000000}"/>
    <cellStyle name="スタイル 1" xfId="75" xr:uid="{00000000-0005-0000-0000-000049000000}"/>
    <cellStyle name="スタイル 2" xfId="76" xr:uid="{00000000-0005-0000-0000-00004A000000}"/>
    <cellStyle name="パーセント" xfId="1" builtinId="5"/>
    <cellStyle name="パーセント 2" xfId="77" xr:uid="{00000000-0005-0000-0000-00004C000000}"/>
    <cellStyle name="パーセント()" xfId="78" xr:uid="{00000000-0005-0000-0000-00004D000000}"/>
    <cellStyle name="パーセント(0.00)" xfId="79" xr:uid="{00000000-0005-0000-0000-00004E000000}"/>
    <cellStyle name="パーセント[0.00]" xfId="80" xr:uid="{00000000-0005-0000-0000-00004F000000}"/>
    <cellStyle name="型番" xfId="81" xr:uid="{00000000-0005-0000-0000-000050000000}"/>
    <cellStyle name="桁蟻唇Ｆ [0.00]_SDW姉講" xfId="82" xr:uid="{00000000-0005-0000-0000-000051000000}"/>
    <cellStyle name="桁蟻唇Ｆ_・益計算書11" xfId="83" xr:uid="{00000000-0005-0000-0000-000052000000}"/>
    <cellStyle name="月間Ｐﾏﾄ" xfId="84" xr:uid="{00000000-0005-0000-0000-000053000000}"/>
    <cellStyle name="見出し１" xfId="85" xr:uid="{00000000-0005-0000-0000-000054000000}"/>
    <cellStyle name="室" xfId="86" xr:uid="{00000000-0005-0000-0000-000055000000}"/>
    <cellStyle name="室_【改訂】1012E-DIPS研修スケジュール" xfId="87" xr:uid="{00000000-0005-0000-0000-000056000000}"/>
    <cellStyle name="室_010702 DIPS運動 報奨金対象者" xfId="88" xr:uid="{00000000-0005-0000-0000-000057000000}"/>
    <cellStyle name="室_010702 DIPS運動 報奨金対象者_【改訂】1012E-DIPS研修スケジュール" xfId="89" xr:uid="{00000000-0005-0000-0000-000058000000}"/>
    <cellStyle name="室_010828 ＩＥ－ＤＩＰＳ運動チーム一覧" xfId="90" xr:uid="{00000000-0005-0000-0000-000059000000}"/>
    <cellStyle name="室_010828 ＩＥ－ＤＩＰＳ運動チーム一覧_【改訂】1012E-DIPS研修スケジュール" xfId="91" xr:uid="{00000000-0005-0000-0000-00005A000000}"/>
    <cellStyle name="室_011023 ｢IE-DIPS運動｣ﾌﾟﾚ発表会ｶﾘｷｭﾗﾑ案" xfId="92" xr:uid="{00000000-0005-0000-0000-00005B000000}"/>
    <cellStyle name="室_011023 ｢IE-DIPS運動｣ﾌﾟﾚ発表会ｶﾘｷｭﾗﾑ案_【改訂】1012E-DIPS研修スケジュール" xfId="93" xr:uid="{00000000-0005-0000-0000-00005C000000}"/>
    <cellStyle name="室_011023 IE-DIPS運動 納期提出確認可不可チェック" xfId="94" xr:uid="{00000000-0005-0000-0000-00005D000000}"/>
    <cellStyle name="室_011023 IE-DIPS運動 納期提出確認可不可チェック_【改訂】1012E-DIPS研修スケジュール" xfId="95" xr:uid="{00000000-0005-0000-0000-00005E000000}"/>
    <cellStyle name="室_0618 VL朝礼レジュメ" xfId="96" xr:uid="{00000000-0005-0000-0000-00005F000000}"/>
    <cellStyle name="室_0618 VL朝礼レジュメ_【改訂】1012E-DIPS研修スケジュール" xfId="97" xr:uid="{00000000-0005-0000-0000-000060000000}"/>
    <cellStyle name="室_ｺﾋﾟｰ ～ PL骨子検討会ﾌｫｰﾏｯﾄ.xls グラフ 1" xfId="98" xr:uid="{00000000-0005-0000-0000-000061000000}"/>
    <cellStyle name="室_ｺﾋﾟｰ ～ PL骨子検討会ﾌｫｰﾏｯﾄ.xls グラフ 2" xfId="99" xr:uid="{00000000-0005-0000-0000-000062000000}"/>
    <cellStyle name="室_ｺﾋﾟｰ ～ PL骨子検討会ﾌｫｰﾏｯﾄ.xls グラフ 3" xfId="100" xr:uid="{00000000-0005-0000-0000-000063000000}"/>
    <cellStyle name="室_ｺﾋﾟｰ ～ PL骨子検討会ﾌｫｰﾏｯﾄ.xls グラフ 4" xfId="101" xr:uid="{00000000-0005-0000-0000-000064000000}"/>
    <cellStyle name="室_骨子ＶＬ" xfId="102" xr:uid="{00000000-0005-0000-0000-000065000000}"/>
    <cellStyle name="室_骨子検討会事業推進本部0112" xfId="103" xr:uid="{00000000-0005-0000-0000-000066000000}"/>
    <cellStyle name="準標準" xfId="104" xr:uid="{00000000-0005-0000-0000-000067000000}"/>
    <cellStyle name="人" xfId="105" xr:uid="{00000000-0005-0000-0000-000068000000}"/>
    <cellStyle name="人_【改訂】1012E-DIPS研修スケジュール" xfId="106" xr:uid="{00000000-0005-0000-0000-000069000000}"/>
    <cellStyle name="人_１２期" xfId="107" xr:uid="{00000000-0005-0000-0000-00006A000000}"/>
    <cellStyle name="人_CSC-15ｷ中経" xfId="108" xr:uid="{00000000-0005-0000-0000-00006B000000}"/>
    <cellStyle name="人_E&amp;E-DIPSsheet完成版v1.0" xfId="109" xr:uid="{00000000-0005-0000-0000-00006C000000}"/>
    <cellStyle name="人_ｺﾋﾟｰ ～ PL骨子検討会ﾌｫｰﾏｯﾄ.xls グラフ 1" xfId="110" xr:uid="{00000000-0005-0000-0000-00006D000000}"/>
    <cellStyle name="人_ｺﾋﾟｰ ～ PL骨子検討会ﾌｫｰﾏｯﾄ.xls グラフ 2" xfId="111" xr:uid="{00000000-0005-0000-0000-00006E000000}"/>
    <cellStyle name="人_ｺﾋﾟｰ ～ PL骨子検討会ﾌｫｰﾏｯﾄ.xls グラフ 3" xfId="112" xr:uid="{00000000-0005-0000-0000-00006F000000}"/>
    <cellStyle name="人_ｺﾋﾟｰ ～ PL骨子検討会ﾌｫｰﾏｯﾄ.xls グラフ 4" xfId="113" xr:uid="{00000000-0005-0000-0000-000070000000}"/>
    <cellStyle name="人_骨子" xfId="114" xr:uid="{00000000-0005-0000-0000-000071000000}"/>
    <cellStyle name="人_骨子検討会事業推進本部0112" xfId="115" xr:uid="{00000000-0005-0000-0000-000072000000}"/>
    <cellStyle name="数値" xfId="116" xr:uid="{00000000-0005-0000-0000-000073000000}"/>
    <cellStyle name="折り返し" xfId="117" xr:uid="{00000000-0005-0000-0000-000074000000}"/>
    <cellStyle name="脱浦 [0.00]_laroux" xfId="118" xr:uid="{00000000-0005-0000-0000-000075000000}"/>
    <cellStyle name="脱浦_laroux" xfId="119" xr:uid="{00000000-0005-0000-0000-000076000000}"/>
    <cellStyle name="日付" xfId="120" xr:uid="{00000000-0005-0000-0000-000077000000}"/>
    <cellStyle name="標準" xfId="0" builtinId="0"/>
    <cellStyle name="標準 2" xfId="121" xr:uid="{00000000-0005-0000-0000-000079000000}"/>
    <cellStyle name="標準 3" xfId="122" xr:uid="{00000000-0005-0000-0000-00007A000000}"/>
    <cellStyle name="標準 4" xfId="123" xr:uid="{00000000-0005-0000-0000-00007B000000}"/>
    <cellStyle name="標準 5" xfId="124" xr:uid="{00000000-0005-0000-0000-00007C000000}"/>
    <cellStyle name="標準1" xfId="125" xr:uid="{00000000-0005-0000-0000-00007D000000}"/>
    <cellStyle name="標準１" xfId="126" xr:uid="{00000000-0005-0000-0000-00007E000000}"/>
    <cellStyle name="標準106612" xfId="127" xr:uid="{00000000-0005-0000-0000-00007F000000}"/>
    <cellStyle name="標準2" xfId="128" xr:uid="{00000000-0005-0000-0000-000080000000}"/>
    <cellStyle name="文字列" xfId="129" xr:uid="{00000000-0005-0000-0000-000081000000}"/>
    <cellStyle name="文字列折り返し" xfId="130" xr:uid="{00000000-0005-0000-0000-000082000000}"/>
    <cellStyle name="未定義" xfId="131" xr:uid="{00000000-0005-0000-0000-00008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43</xdr:row>
      <xdr:rowOff>47626</xdr:rowOff>
    </xdr:from>
    <xdr:to>
      <xdr:col>6</xdr:col>
      <xdr:colOff>47625</xdr:colOff>
      <xdr:row>45</xdr:row>
      <xdr:rowOff>31751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A909B236-3010-4C03-AD49-0FB7B553C21D}"/>
            </a:ext>
          </a:extLst>
        </xdr:cNvPr>
        <xdr:cNvSpPr txBox="1">
          <a:spLocks noChangeArrowheads="1"/>
        </xdr:cNvSpPr>
      </xdr:nvSpPr>
      <xdr:spPr bwMode="auto">
        <a:xfrm>
          <a:off x="1571625" y="8286751"/>
          <a:ext cx="635000" cy="38893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重要度</a:t>
          </a:r>
        </a:p>
      </xdr:txBody>
    </xdr:sp>
    <xdr:clientData/>
  </xdr:twoCellAnchor>
  <xdr:twoCellAnchor>
    <xdr:from>
      <xdr:col>0</xdr:col>
      <xdr:colOff>120650</xdr:colOff>
      <xdr:row>41</xdr:row>
      <xdr:rowOff>171450</xdr:rowOff>
    </xdr:from>
    <xdr:to>
      <xdr:col>1</xdr:col>
      <xdr:colOff>206376</xdr:colOff>
      <xdr:row>44</xdr:row>
      <xdr:rowOff>15875</xdr:rowOff>
    </xdr:to>
    <xdr:sp macro="" textlink="">
      <xdr:nvSpPr>
        <xdr:cNvPr id="5" name="テキスト 6">
          <a:extLst>
            <a:ext uri="{FF2B5EF4-FFF2-40B4-BE49-F238E27FC236}">
              <a16:creationId xmlns:a16="http://schemas.microsoft.com/office/drawing/2014/main" id="{E9C847C3-C6F7-48C0-A604-4CAE7A2C0C36}"/>
            </a:ext>
          </a:extLst>
        </xdr:cNvPr>
        <xdr:cNvSpPr txBox="1">
          <a:spLocks noChangeArrowheads="1"/>
        </xdr:cNvSpPr>
      </xdr:nvSpPr>
      <xdr:spPr bwMode="auto">
        <a:xfrm>
          <a:off x="120650" y="8029575"/>
          <a:ext cx="760414" cy="34448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緊急度</a:t>
          </a:r>
        </a:p>
      </xdr:txBody>
    </xdr:sp>
    <xdr:clientData/>
  </xdr:twoCellAnchor>
  <xdr:twoCellAnchor>
    <xdr:from>
      <xdr:col>6</xdr:col>
      <xdr:colOff>71438</xdr:colOff>
      <xdr:row>43</xdr:row>
      <xdr:rowOff>95250</xdr:rowOff>
    </xdr:from>
    <xdr:to>
      <xdr:col>9</xdr:col>
      <xdr:colOff>55563</xdr:colOff>
      <xdr:row>45</xdr:row>
      <xdr:rowOff>95250</xdr:rowOff>
    </xdr:to>
    <xdr:sp macro="" textlink="">
      <xdr:nvSpPr>
        <xdr:cNvPr id="6" name="矢印: ストライプ 5">
          <a:extLst>
            <a:ext uri="{FF2B5EF4-FFF2-40B4-BE49-F238E27FC236}">
              <a16:creationId xmlns:a16="http://schemas.microsoft.com/office/drawing/2014/main" id="{D570BBF8-67FF-4451-A05F-F7610DEC39E2}"/>
            </a:ext>
          </a:extLst>
        </xdr:cNvPr>
        <xdr:cNvSpPr/>
      </xdr:nvSpPr>
      <xdr:spPr>
        <a:xfrm>
          <a:off x="2230438" y="8334375"/>
          <a:ext cx="635000" cy="404813"/>
        </a:xfrm>
        <a:prstGeom prst="striped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154781</xdr:colOff>
      <xdr:row>38</xdr:row>
      <xdr:rowOff>107157</xdr:rowOff>
    </xdr:from>
    <xdr:to>
      <xdr:col>0</xdr:col>
      <xdr:colOff>559594</xdr:colOff>
      <xdr:row>41</xdr:row>
      <xdr:rowOff>170657</xdr:rowOff>
    </xdr:to>
    <xdr:sp macro="" textlink="">
      <xdr:nvSpPr>
        <xdr:cNvPr id="7" name="矢印: ストライプ 6">
          <a:extLst>
            <a:ext uri="{FF2B5EF4-FFF2-40B4-BE49-F238E27FC236}">
              <a16:creationId xmlns:a16="http://schemas.microsoft.com/office/drawing/2014/main" id="{A19AB617-E6E1-449C-BC64-EDBD277476B7}"/>
            </a:ext>
          </a:extLst>
        </xdr:cNvPr>
        <xdr:cNvSpPr/>
      </xdr:nvSpPr>
      <xdr:spPr>
        <a:xfrm rot="16200000">
          <a:off x="39688" y="7508875"/>
          <a:ext cx="635000" cy="404813"/>
        </a:xfrm>
        <a:prstGeom prst="striped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43</xdr:row>
      <xdr:rowOff>47626</xdr:rowOff>
    </xdr:from>
    <xdr:to>
      <xdr:col>6</xdr:col>
      <xdr:colOff>47625</xdr:colOff>
      <xdr:row>45</xdr:row>
      <xdr:rowOff>31751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E7705E3-94DD-4937-BDF2-9D26A9D1AE89}"/>
            </a:ext>
          </a:extLst>
        </xdr:cNvPr>
        <xdr:cNvSpPr txBox="1">
          <a:spLocks noChangeArrowheads="1"/>
        </xdr:cNvSpPr>
      </xdr:nvSpPr>
      <xdr:spPr bwMode="auto">
        <a:xfrm>
          <a:off x="1568450" y="8283576"/>
          <a:ext cx="638175" cy="390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重要度</a:t>
          </a:r>
        </a:p>
      </xdr:txBody>
    </xdr:sp>
    <xdr:clientData/>
  </xdr:twoCellAnchor>
  <xdr:twoCellAnchor>
    <xdr:from>
      <xdr:col>0</xdr:col>
      <xdr:colOff>120650</xdr:colOff>
      <xdr:row>41</xdr:row>
      <xdr:rowOff>171450</xdr:rowOff>
    </xdr:from>
    <xdr:to>
      <xdr:col>1</xdr:col>
      <xdr:colOff>206376</xdr:colOff>
      <xdr:row>44</xdr:row>
      <xdr:rowOff>15875</xdr:rowOff>
    </xdr:to>
    <xdr:sp macro="" textlink="">
      <xdr:nvSpPr>
        <xdr:cNvPr id="3" name="テキスト 6">
          <a:extLst>
            <a:ext uri="{FF2B5EF4-FFF2-40B4-BE49-F238E27FC236}">
              <a16:creationId xmlns:a16="http://schemas.microsoft.com/office/drawing/2014/main" id="{1192845F-8574-4CFB-9A4E-255B393CB9BC}"/>
            </a:ext>
          </a:extLst>
        </xdr:cNvPr>
        <xdr:cNvSpPr txBox="1">
          <a:spLocks noChangeArrowheads="1"/>
        </xdr:cNvSpPr>
      </xdr:nvSpPr>
      <xdr:spPr bwMode="auto">
        <a:xfrm>
          <a:off x="120650" y="8026400"/>
          <a:ext cx="758826" cy="346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緊急度</a:t>
          </a:r>
        </a:p>
      </xdr:txBody>
    </xdr:sp>
    <xdr:clientData/>
  </xdr:twoCellAnchor>
  <xdr:twoCellAnchor>
    <xdr:from>
      <xdr:col>6</xdr:col>
      <xdr:colOff>71438</xdr:colOff>
      <xdr:row>43</xdr:row>
      <xdr:rowOff>95250</xdr:rowOff>
    </xdr:from>
    <xdr:to>
      <xdr:col>9</xdr:col>
      <xdr:colOff>55563</xdr:colOff>
      <xdr:row>45</xdr:row>
      <xdr:rowOff>95250</xdr:rowOff>
    </xdr:to>
    <xdr:sp macro="" textlink="">
      <xdr:nvSpPr>
        <xdr:cNvPr id="4" name="矢印: ストライプ 3">
          <a:extLst>
            <a:ext uri="{FF2B5EF4-FFF2-40B4-BE49-F238E27FC236}">
              <a16:creationId xmlns:a16="http://schemas.microsoft.com/office/drawing/2014/main" id="{FC2EADF4-448D-4527-8EAC-346003BEFB20}"/>
            </a:ext>
          </a:extLst>
        </xdr:cNvPr>
        <xdr:cNvSpPr/>
      </xdr:nvSpPr>
      <xdr:spPr>
        <a:xfrm>
          <a:off x="2230438" y="8331200"/>
          <a:ext cx="638175" cy="406400"/>
        </a:xfrm>
        <a:prstGeom prst="striped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154781</xdr:colOff>
      <xdr:row>38</xdr:row>
      <xdr:rowOff>107157</xdr:rowOff>
    </xdr:from>
    <xdr:to>
      <xdr:col>0</xdr:col>
      <xdr:colOff>559594</xdr:colOff>
      <xdr:row>41</xdr:row>
      <xdr:rowOff>170657</xdr:rowOff>
    </xdr:to>
    <xdr:sp macro="" textlink="">
      <xdr:nvSpPr>
        <xdr:cNvPr id="5" name="矢印: ストライプ 4">
          <a:extLst>
            <a:ext uri="{FF2B5EF4-FFF2-40B4-BE49-F238E27FC236}">
              <a16:creationId xmlns:a16="http://schemas.microsoft.com/office/drawing/2014/main" id="{3EFCAE52-1D8A-470E-ACE4-0A52BD9347BC}"/>
            </a:ext>
          </a:extLst>
        </xdr:cNvPr>
        <xdr:cNvSpPr/>
      </xdr:nvSpPr>
      <xdr:spPr>
        <a:xfrm rot="16200000">
          <a:off x="39688" y="7505700"/>
          <a:ext cx="635000" cy="404813"/>
        </a:xfrm>
        <a:prstGeom prst="striped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1</xdr:row>
      <xdr:rowOff>12036</xdr:rowOff>
    </xdr:from>
    <xdr:to>
      <xdr:col>10</xdr:col>
      <xdr:colOff>619126</xdr:colOff>
      <xdr:row>25</xdr:row>
      <xdr:rowOff>69100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2" y="183486"/>
          <a:ext cx="7019924" cy="417186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rv01\WINDOWS\TEMP\&#26032;&#12375;&#12356;&#12501;&#12457;&#12523;&#12480;\010620&#65433;&#65416;&#65405;TR(SV&#37096;)&#36039;&#26009;\&#19979;&#26399;&#26041;&#37341;&#30330;&#34920;&#20250;\&#20303;&#23429;&#12539;&#20184;&#21152;&#20385;&#20516;\7&#26376;\7&#65374;9&#26376;&#19978;&#26041;&#20462;&#27491;&#35336;&#30011;\&#20303;&#23429;&#12539;&#20184;&#21152;&#20385;&#20516;\6&#26376;\Desktop%20Folder\&#20303;&#23429;&#12539;&#20184;&#21152;&#20385;&#20516;\6&#26376;\32&#26399;&#12521;&#12452;&#12531;&#37096;&#38272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TK01\Maccom\My%20Documents\&#19979;&#26399;&#26041;&#37341;&#30330;&#34920;&#20250;\&#20303;&#23429;&#12539;&#20184;&#21152;&#20385;&#20516;\7&#26376;\7&#65374;9&#26376;&#19978;&#26041;&#20462;&#27491;&#35336;&#30011;\&#20303;&#23429;&#12539;&#20184;&#21152;&#20385;&#20516;\6&#26376;\Desktop%20Folder\&#20303;&#23429;&#12539;&#20184;&#21152;&#20385;&#20516;\6&#26376;\32&#26399;&#12521;&#12452;&#12531;&#37096;&#382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rv01\WINDOWS\TEMP\&#26032;&#12375;&#12356;&#12501;&#12457;&#12523;&#12480;\010620&#65433;&#65416;&#65405;TR(SV&#37096;)&#36039;&#26009;\TopReview\971117_TR&#20013;&#32076;\&#19979;&#26399;&#26041;&#37341;&#30330;&#34920;&#20250;\&#20303;&#23429;&#12539;&#20184;&#21152;&#20385;&#20516;\7&#26376;\7&#65374;9&#26376;&#19978;&#26041;&#20462;&#27491;&#35336;&#30011;\&#20303;&#23429;&#12539;&#20184;&#21152;&#20385;&#20516;\6&#26376;\Desktop%20Folder\&#20303;&#23429;&#12539;&#20184;&#21152;&#20385;&#20516;\6&#26376;\32&#26399;&#12521;&#12452;&#12531;&#37096;&#38272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34&#26399;&#26989;&#21209;\34&#26399;&#20184;&#21152;&#20385;&#20516;&#23455;&#32318;\%05\T-133&#26399;&#32207;&#25913;&#21892;&#20184;&#21152;\2&#37096;&#26376;&#21029;&#20491;&#20154;&#23455;&#3231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hq01\maccom\My%20Documents\TopReview\971117_TR&#20013;&#32076;\&#19979;&#26399;&#26041;&#37341;&#30330;&#34920;&#20250;\&#20303;&#23429;&#12539;&#20184;&#21152;&#20385;&#20516;\7&#26376;\7&#65374;9&#26376;&#19978;&#26041;&#20462;&#27491;&#35336;&#30011;\&#20303;&#23429;&#12539;&#20184;&#21152;&#20385;&#20516;\6&#26376;\Desktop%20Folder\&#20303;&#23429;&#12539;&#20184;&#21152;&#20385;&#20516;\6&#26376;\32&#26399;&#12521;&#12452;&#12531;&#37096;&#38272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rv01\NSX\&#21193;&#24375;&#20250;\&#65328;&#65325;&#30740;&#20462;&#20250;&#65288;2&#26376;&#65289;\&#65299;&#65302;&#20013;&#32076;\&#65299;&#65302;&#20013;&#32076;\&#9733;&#20013;&#32076;&#26368;&#32066;\strategic\&#27491;&#33021;&#27096;\&#20303;&#23429;&#12539;&#20184;&#21152;&#20385;&#20516;\10&#26376;\&#20303;&#23429;&#12539;&#20184;&#21152;&#20385;&#20516;\8&#26376;\&#20303;&#23429;&#12539;&#20184;&#21152;&#20385;&#20516;\8&#26376;\&#20303;&#23429;&#12539;&#20184;&#21152;&#20385;&#20516;\7&#26376;\7&#65374;9&#26376;&#19978;&#26041;&#20462;&#27491;&#35336;&#30011;\&#20303;&#23429;&#12539;&#20184;&#21152;&#20385;&#20516;\6&#26376;\Desktop%20Folder\&#20303;&#23429;&#12539;&#20184;&#21152;&#20385;&#20516;\6&#26376;\32&#26399;&#12521;&#12452;&#12531;&#37096;&#38272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xchhq01\maccom1\My%20Documents\Management\38-9&#26376;&#24230;&#24185;&#37096;&#20250;\&#12473;&#12479;&#12483;&#12501;&#31561;\&#38306;&#36899;&#20250;&#31038;\&#38442;&#37096;\&#20107;&#26989;&#37096;&#22577;&#21578;&#26360;\&#20966;&#29702;&#28168;&#12415;\TR&#36039;&#26009;\&#12452;&#12487;&#12450;\&#12405;&#12425;&#12435;&#12377;&#20141;\&#19981;&#35201;\&#12405;&#12425;&#12435;&#12377;&#20141;\F&#20141;&#22823;&#38442;&#24773;&#22577;\19990220PM&#30740;&#20462;\TopReview\971117_TR&#20013;&#32076;\&#19979;&#26399;&#26041;&#37341;&#30330;&#34920;&#20250;\&#20303;&#23429;&#12539;&#20184;&#21152;&#20385;&#20516;\7&#26376;\7&#65374;9&#26376;&#19978;&#26041;&#20462;&#27491;&#35336;&#30011;\&#20303;&#23429;&#12539;&#20184;&#21152;&#20385;&#20516;\6&#26376;\Desktop%20Folder\&#20303;&#23429;&#12539;&#20184;&#21152;&#20385;&#20516;\6&#26376;\32&#26399;&#12521;&#12452;&#12531;&#37096;&#38272;?105103D4" TargetMode="External"/><Relationship Id="rId1" Type="http://schemas.openxmlformats.org/officeDocument/2006/relationships/externalLinkPath" Target="file:///\\105103D4\32&#26399;&#12521;&#12452;&#12531;&#37096;&#38272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TopReview\971117_TR&#20013;&#32076;\&#19979;&#26399;&#26041;&#37341;&#30330;&#34920;&#20250;\&#20303;&#23429;&#12539;&#20184;&#21152;&#20385;&#20516;\7&#26376;\7&#65374;9&#26376;&#19978;&#26041;&#20462;&#27491;&#35336;&#30011;\&#20303;&#23429;&#12539;&#20184;&#21152;&#20385;&#20516;\6&#26376;\Desktop%20Folder\&#20303;&#23429;&#12539;&#20184;&#21152;&#20385;&#20516;\6&#26376;\32&#26399;&#12521;&#12452;&#12531;&#37096;&#38272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-srv01\WINDOWS\TEMP\&#26032;&#12375;&#12356;&#12501;&#12457;&#12523;&#12480;\010620&#65433;&#65416;&#65405;TR(SV&#37096;)&#36039;&#26009;\34&#26399;&#26989;&#21209;\34&#26399;&#20184;&#21152;&#20385;&#20516;&#23455;&#32318;\%05\T-133&#26399;&#32207;&#25913;&#21892;&#20184;&#21152;\2&#37096;&#26376;&#21029;&#20491;&#20154;&#23455;&#32318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TK01\maccom\35&#26399;&#32076;&#21942;&#38283;&#30330;&#37096;\34&#26399;&#32076;&#21942;&#38283;&#30330;&#65298;&#37096;\&#20184;&#21152;&#20385;&#20516;\T-133&#26399;&#32207;&#25913;&#21892;&#20184;&#21152;\2&#37096;&#26376;&#21029;&#20491;&#20154;&#23455;&#3231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  <sheetName val="5_1_2西支援_数値実績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坂本"/>
      <sheetName val="昆"/>
      <sheetName val="菅野"/>
      <sheetName val="坂本X"/>
      <sheetName val="坂本合計"/>
      <sheetName val="湯野川"/>
      <sheetName val="濱田"/>
      <sheetName val="平松"/>
      <sheetName val="遠藤"/>
      <sheetName val="湯野川X"/>
      <sheetName val="湯野川合計"/>
      <sheetName val="酒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  <sheetName val="5_1_2西支援_数値実績"/>
      <sheetName val="Sheet1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  <sheetName val="5_1_2西支援_数値実績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-2西支援　数値実績"/>
      <sheetName val="5_1_2西支援_数値実績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坂本"/>
      <sheetName val="昆"/>
      <sheetName val="菅野"/>
      <sheetName val="坂本X"/>
      <sheetName val="坂本合計"/>
      <sheetName val="湯野川"/>
      <sheetName val="濱田"/>
      <sheetName val="平松"/>
      <sheetName val="遠藤"/>
      <sheetName val="湯野川X"/>
      <sheetName val="湯野川合計"/>
      <sheetName val="酒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酒井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E593-B9EA-4544-81F1-F18C0F40FF18}">
  <dimension ref="A1:BP50"/>
  <sheetViews>
    <sheetView showGridLines="0" tabSelected="1" zoomScale="80" zoomScaleNormal="80" workbookViewId="0">
      <selection activeCell="F23" sqref="F23:F24"/>
    </sheetView>
  </sheetViews>
  <sheetFormatPr defaultColWidth="2.6328125" defaultRowHeight="19.5" customHeight="1"/>
  <cols>
    <col min="1" max="1" width="9.6328125" style="1" customWidth="1"/>
    <col min="2" max="2" width="11.453125" style="1" customWidth="1"/>
    <col min="3" max="3" width="3.26953125" style="1" customWidth="1"/>
    <col min="4" max="5" width="2.08984375" style="1" customWidth="1"/>
    <col min="6" max="7" width="2.36328125" style="1" customWidth="1"/>
    <col min="8" max="8" width="2.08984375" style="1" customWidth="1"/>
    <col min="9" max="9" width="4.90625" style="1" customWidth="1"/>
    <col min="10" max="10" width="5.1796875" style="1" customWidth="1"/>
    <col min="11" max="11" width="2.08984375" style="1" customWidth="1"/>
    <col min="12" max="12" width="5.1796875" style="1" customWidth="1"/>
    <col min="13" max="13" width="4.81640625" style="1" customWidth="1"/>
    <col min="14" max="14" width="3.26953125" style="1" customWidth="1"/>
    <col min="15" max="16" width="2.08984375" style="1" customWidth="1"/>
    <col min="17" max="18" width="2.36328125" style="1" customWidth="1"/>
    <col min="19" max="19" width="2.08984375" style="1" customWidth="1"/>
    <col min="20" max="20" width="4.90625" style="1" customWidth="1"/>
    <col min="21" max="21" width="5.1796875" style="1" customWidth="1"/>
    <col min="22" max="22" width="2.08984375" style="1" customWidth="1"/>
    <col min="23" max="23" width="5.1796875" style="1" customWidth="1"/>
    <col min="24" max="24" width="4.81640625" style="1" customWidth="1"/>
    <col min="25" max="25" width="3.26953125" style="1" customWidth="1"/>
    <col min="26" max="27" width="2.08984375" style="1" customWidth="1"/>
    <col min="28" max="29" width="2.36328125" style="1" customWidth="1"/>
    <col min="30" max="30" width="2.08984375" style="1" customWidth="1"/>
    <col min="31" max="31" width="4.90625" style="1" customWidth="1"/>
    <col min="32" max="32" width="5.1796875" style="1" customWidth="1"/>
    <col min="33" max="33" width="2.08984375" style="1" customWidth="1"/>
    <col min="34" max="34" width="5.1796875" style="1" customWidth="1"/>
    <col min="35" max="35" width="4.81640625" style="1" customWidth="1"/>
    <col min="36" max="37" width="1.1796875" style="1" customWidth="1"/>
    <col min="38" max="38" width="4.36328125" style="31" customWidth="1"/>
    <col min="39" max="49" width="2.08984375" style="1" customWidth="1"/>
    <col min="50" max="50" width="1.90625" style="1" customWidth="1"/>
    <col min="51" max="54" width="2.08984375" style="1" customWidth="1"/>
    <col min="55" max="55" width="2.7265625" style="1" customWidth="1"/>
    <col min="56" max="58" width="2.36328125" style="1" customWidth="1"/>
    <col min="59" max="61" width="2.08984375" style="1" customWidth="1"/>
    <col min="62" max="62" width="1.90625" style="1" customWidth="1"/>
    <col min="63" max="63" width="3.6328125" style="1" customWidth="1"/>
    <col min="64" max="64" width="1.90625" style="1" customWidth="1"/>
    <col min="65" max="65" width="2.26953125" style="1" customWidth="1"/>
    <col min="66" max="66" width="3.90625" style="1" customWidth="1"/>
    <col min="67" max="68" width="3.6328125" style="1" customWidth="1"/>
    <col min="69" max="256" width="2.6328125" style="1"/>
    <col min="257" max="257" width="2.6328125" style="1" customWidth="1"/>
    <col min="258" max="258" width="3.6328125" style="1" customWidth="1"/>
    <col min="259" max="290" width="2.08984375" style="1" customWidth="1"/>
    <col min="291" max="292" width="1.90625" style="1" customWidth="1"/>
    <col min="293" max="303" width="2.08984375" style="1" customWidth="1"/>
    <col min="304" max="304" width="1.90625" style="1" customWidth="1"/>
    <col min="305" max="315" width="2.08984375" style="1" customWidth="1"/>
    <col min="316" max="324" width="1.90625" style="1" customWidth="1"/>
    <col min="325" max="512" width="2.6328125" style="1"/>
    <col min="513" max="513" width="2.6328125" style="1" customWidth="1"/>
    <col min="514" max="514" width="3.6328125" style="1" customWidth="1"/>
    <col min="515" max="546" width="2.08984375" style="1" customWidth="1"/>
    <col min="547" max="548" width="1.90625" style="1" customWidth="1"/>
    <col min="549" max="559" width="2.08984375" style="1" customWidth="1"/>
    <col min="560" max="560" width="1.90625" style="1" customWidth="1"/>
    <col min="561" max="571" width="2.08984375" style="1" customWidth="1"/>
    <col min="572" max="580" width="1.90625" style="1" customWidth="1"/>
    <col min="581" max="768" width="2.6328125" style="1"/>
    <col min="769" max="769" width="2.6328125" style="1" customWidth="1"/>
    <col min="770" max="770" width="3.6328125" style="1" customWidth="1"/>
    <col min="771" max="802" width="2.08984375" style="1" customWidth="1"/>
    <col min="803" max="804" width="1.90625" style="1" customWidth="1"/>
    <col min="805" max="815" width="2.08984375" style="1" customWidth="1"/>
    <col min="816" max="816" width="1.90625" style="1" customWidth="1"/>
    <col min="817" max="827" width="2.08984375" style="1" customWidth="1"/>
    <col min="828" max="836" width="1.90625" style="1" customWidth="1"/>
    <col min="837" max="1024" width="2.6328125" style="1"/>
    <col min="1025" max="1025" width="2.6328125" style="1" customWidth="1"/>
    <col min="1026" max="1026" width="3.6328125" style="1" customWidth="1"/>
    <col min="1027" max="1058" width="2.08984375" style="1" customWidth="1"/>
    <col min="1059" max="1060" width="1.90625" style="1" customWidth="1"/>
    <col min="1061" max="1071" width="2.08984375" style="1" customWidth="1"/>
    <col min="1072" max="1072" width="1.90625" style="1" customWidth="1"/>
    <col min="1073" max="1083" width="2.08984375" style="1" customWidth="1"/>
    <col min="1084" max="1092" width="1.90625" style="1" customWidth="1"/>
    <col min="1093" max="1280" width="2.6328125" style="1"/>
    <col min="1281" max="1281" width="2.6328125" style="1" customWidth="1"/>
    <col min="1282" max="1282" width="3.6328125" style="1" customWidth="1"/>
    <col min="1283" max="1314" width="2.08984375" style="1" customWidth="1"/>
    <col min="1315" max="1316" width="1.90625" style="1" customWidth="1"/>
    <col min="1317" max="1327" width="2.08984375" style="1" customWidth="1"/>
    <col min="1328" max="1328" width="1.90625" style="1" customWidth="1"/>
    <col min="1329" max="1339" width="2.08984375" style="1" customWidth="1"/>
    <col min="1340" max="1348" width="1.90625" style="1" customWidth="1"/>
    <col min="1349" max="1536" width="2.6328125" style="1"/>
    <col min="1537" max="1537" width="2.6328125" style="1" customWidth="1"/>
    <col min="1538" max="1538" width="3.6328125" style="1" customWidth="1"/>
    <col min="1539" max="1570" width="2.08984375" style="1" customWidth="1"/>
    <col min="1571" max="1572" width="1.90625" style="1" customWidth="1"/>
    <col min="1573" max="1583" width="2.08984375" style="1" customWidth="1"/>
    <col min="1584" max="1584" width="1.90625" style="1" customWidth="1"/>
    <col min="1585" max="1595" width="2.08984375" style="1" customWidth="1"/>
    <col min="1596" max="1604" width="1.90625" style="1" customWidth="1"/>
    <col min="1605" max="1792" width="2.6328125" style="1"/>
    <col min="1793" max="1793" width="2.6328125" style="1" customWidth="1"/>
    <col min="1794" max="1794" width="3.6328125" style="1" customWidth="1"/>
    <col min="1795" max="1826" width="2.08984375" style="1" customWidth="1"/>
    <col min="1827" max="1828" width="1.90625" style="1" customWidth="1"/>
    <col min="1829" max="1839" width="2.08984375" style="1" customWidth="1"/>
    <col min="1840" max="1840" width="1.90625" style="1" customWidth="1"/>
    <col min="1841" max="1851" width="2.08984375" style="1" customWidth="1"/>
    <col min="1852" max="1860" width="1.90625" style="1" customWidth="1"/>
    <col min="1861" max="2048" width="2.6328125" style="1"/>
    <col min="2049" max="2049" width="2.6328125" style="1" customWidth="1"/>
    <col min="2050" max="2050" width="3.6328125" style="1" customWidth="1"/>
    <col min="2051" max="2082" width="2.08984375" style="1" customWidth="1"/>
    <col min="2083" max="2084" width="1.90625" style="1" customWidth="1"/>
    <col min="2085" max="2095" width="2.08984375" style="1" customWidth="1"/>
    <col min="2096" max="2096" width="1.90625" style="1" customWidth="1"/>
    <col min="2097" max="2107" width="2.08984375" style="1" customWidth="1"/>
    <col min="2108" max="2116" width="1.90625" style="1" customWidth="1"/>
    <col min="2117" max="2304" width="2.6328125" style="1"/>
    <col min="2305" max="2305" width="2.6328125" style="1" customWidth="1"/>
    <col min="2306" max="2306" width="3.6328125" style="1" customWidth="1"/>
    <col min="2307" max="2338" width="2.08984375" style="1" customWidth="1"/>
    <col min="2339" max="2340" width="1.90625" style="1" customWidth="1"/>
    <col min="2341" max="2351" width="2.08984375" style="1" customWidth="1"/>
    <col min="2352" max="2352" width="1.90625" style="1" customWidth="1"/>
    <col min="2353" max="2363" width="2.08984375" style="1" customWidth="1"/>
    <col min="2364" max="2372" width="1.90625" style="1" customWidth="1"/>
    <col min="2373" max="2560" width="2.6328125" style="1"/>
    <col min="2561" max="2561" width="2.6328125" style="1" customWidth="1"/>
    <col min="2562" max="2562" width="3.6328125" style="1" customWidth="1"/>
    <col min="2563" max="2594" width="2.08984375" style="1" customWidth="1"/>
    <col min="2595" max="2596" width="1.90625" style="1" customWidth="1"/>
    <col min="2597" max="2607" width="2.08984375" style="1" customWidth="1"/>
    <col min="2608" max="2608" width="1.90625" style="1" customWidth="1"/>
    <col min="2609" max="2619" width="2.08984375" style="1" customWidth="1"/>
    <col min="2620" max="2628" width="1.90625" style="1" customWidth="1"/>
    <col min="2629" max="2816" width="2.6328125" style="1"/>
    <col min="2817" max="2817" width="2.6328125" style="1" customWidth="1"/>
    <col min="2818" max="2818" width="3.6328125" style="1" customWidth="1"/>
    <col min="2819" max="2850" width="2.08984375" style="1" customWidth="1"/>
    <col min="2851" max="2852" width="1.90625" style="1" customWidth="1"/>
    <col min="2853" max="2863" width="2.08984375" style="1" customWidth="1"/>
    <col min="2864" max="2864" width="1.90625" style="1" customWidth="1"/>
    <col min="2865" max="2875" width="2.08984375" style="1" customWidth="1"/>
    <col min="2876" max="2884" width="1.90625" style="1" customWidth="1"/>
    <col min="2885" max="3072" width="2.6328125" style="1"/>
    <col min="3073" max="3073" width="2.6328125" style="1" customWidth="1"/>
    <col min="3074" max="3074" width="3.6328125" style="1" customWidth="1"/>
    <col min="3075" max="3106" width="2.08984375" style="1" customWidth="1"/>
    <col min="3107" max="3108" width="1.90625" style="1" customWidth="1"/>
    <col min="3109" max="3119" width="2.08984375" style="1" customWidth="1"/>
    <col min="3120" max="3120" width="1.90625" style="1" customWidth="1"/>
    <col min="3121" max="3131" width="2.08984375" style="1" customWidth="1"/>
    <col min="3132" max="3140" width="1.90625" style="1" customWidth="1"/>
    <col min="3141" max="3328" width="2.6328125" style="1"/>
    <col min="3329" max="3329" width="2.6328125" style="1" customWidth="1"/>
    <col min="3330" max="3330" width="3.6328125" style="1" customWidth="1"/>
    <col min="3331" max="3362" width="2.08984375" style="1" customWidth="1"/>
    <col min="3363" max="3364" width="1.90625" style="1" customWidth="1"/>
    <col min="3365" max="3375" width="2.08984375" style="1" customWidth="1"/>
    <col min="3376" max="3376" width="1.90625" style="1" customWidth="1"/>
    <col min="3377" max="3387" width="2.08984375" style="1" customWidth="1"/>
    <col min="3388" max="3396" width="1.90625" style="1" customWidth="1"/>
    <col min="3397" max="3584" width="2.6328125" style="1"/>
    <col min="3585" max="3585" width="2.6328125" style="1" customWidth="1"/>
    <col min="3586" max="3586" width="3.6328125" style="1" customWidth="1"/>
    <col min="3587" max="3618" width="2.08984375" style="1" customWidth="1"/>
    <col min="3619" max="3620" width="1.90625" style="1" customWidth="1"/>
    <col min="3621" max="3631" width="2.08984375" style="1" customWidth="1"/>
    <col min="3632" max="3632" width="1.90625" style="1" customWidth="1"/>
    <col min="3633" max="3643" width="2.08984375" style="1" customWidth="1"/>
    <col min="3644" max="3652" width="1.90625" style="1" customWidth="1"/>
    <col min="3653" max="3840" width="2.6328125" style="1"/>
    <col min="3841" max="3841" width="2.6328125" style="1" customWidth="1"/>
    <col min="3842" max="3842" width="3.6328125" style="1" customWidth="1"/>
    <col min="3843" max="3874" width="2.08984375" style="1" customWidth="1"/>
    <col min="3875" max="3876" width="1.90625" style="1" customWidth="1"/>
    <col min="3877" max="3887" width="2.08984375" style="1" customWidth="1"/>
    <col min="3888" max="3888" width="1.90625" style="1" customWidth="1"/>
    <col min="3889" max="3899" width="2.08984375" style="1" customWidth="1"/>
    <col min="3900" max="3908" width="1.90625" style="1" customWidth="1"/>
    <col min="3909" max="4096" width="2.6328125" style="1"/>
    <col min="4097" max="4097" width="2.6328125" style="1" customWidth="1"/>
    <col min="4098" max="4098" width="3.6328125" style="1" customWidth="1"/>
    <col min="4099" max="4130" width="2.08984375" style="1" customWidth="1"/>
    <col min="4131" max="4132" width="1.90625" style="1" customWidth="1"/>
    <col min="4133" max="4143" width="2.08984375" style="1" customWidth="1"/>
    <col min="4144" max="4144" width="1.90625" style="1" customWidth="1"/>
    <col min="4145" max="4155" width="2.08984375" style="1" customWidth="1"/>
    <col min="4156" max="4164" width="1.90625" style="1" customWidth="1"/>
    <col min="4165" max="4352" width="2.6328125" style="1"/>
    <col min="4353" max="4353" width="2.6328125" style="1" customWidth="1"/>
    <col min="4354" max="4354" width="3.6328125" style="1" customWidth="1"/>
    <col min="4355" max="4386" width="2.08984375" style="1" customWidth="1"/>
    <col min="4387" max="4388" width="1.90625" style="1" customWidth="1"/>
    <col min="4389" max="4399" width="2.08984375" style="1" customWidth="1"/>
    <col min="4400" max="4400" width="1.90625" style="1" customWidth="1"/>
    <col min="4401" max="4411" width="2.08984375" style="1" customWidth="1"/>
    <col min="4412" max="4420" width="1.90625" style="1" customWidth="1"/>
    <col min="4421" max="4608" width="2.6328125" style="1"/>
    <col min="4609" max="4609" width="2.6328125" style="1" customWidth="1"/>
    <col min="4610" max="4610" width="3.6328125" style="1" customWidth="1"/>
    <col min="4611" max="4642" width="2.08984375" style="1" customWidth="1"/>
    <col min="4643" max="4644" width="1.90625" style="1" customWidth="1"/>
    <col min="4645" max="4655" width="2.08984375" style="1" customWidth="1"/>
    <col min="4656" max="4656" width="1.90625" style="1" customWidth="1"/>
    <col min="4657" max="4667" width="2.08984375" style="1" customWidth="1"/>
    <col min="4668" max="4676" width="1.90625" style="1" customWidth="1"/>
    <col min="4677" max="4864" width="2.6328125" style="1"/>
    <col min="4865" max="4865" width="2.6328125" style="1" customWidth="1"/>
    <col min="4866" max="4866" width="3.6328125" style="1" customWidth="1"/>
    <col min="4867" max="4898" width="2.08984375" style="1" customWidth="1"/>
    <col min="4899" max="4900" width="1.90625" style="1" customWidth="1"/>
    <col min="4901" max="4911" width="2.08984375" style="1" customWidth="1"/>
    <col min="4912" max="4912" width="1.90625" style="1" customWidth="1"/>
    <col min="4913" max="4923" width="2.08984375" style="1" customWidth="1"/>
    <col min="4924" max="4932" width="1.90625" style="1" customWidth="1"/>
    <col min="4933" max="5120" width="2.6328125" style="1"/>
    <col min="5121" max="5121" width="2.6328125" style="1" customWidth="1"/>
    <col min="5122" max="5122" width="3.6328125" style="1" customWidth="1"/>
    <col min="5123" max="5154" width="2.08984375" style="1" customWidth="1"/>
    <col min="5155" max="5156" width="1.90625" style="1" customWidth="1"/>
    <col min="5157" max="5167" width="2.08984375" style="1" customWidth="1"/>
    <col min="5168" max="5168" width="1.90625" style="1" customWidth="1"/>
    <col min="5169" max="5179" width="2.08984375" style="1" customWidth="1"/>
    <col min="5180" max="5188" width="1.90625" style="1" customWidth="1"/>
    <col min="5189" max="5376" width="2.6328125" style="1"/>
    <col min="5377" max="5377" width="2.6328125" style="1" customWidth="1"/>
    <col min="5378" max="5378" width="3.6328125" style="1" customWidth="1"/>
    <col min="5379" max="5410" width="2.08984375" style="1" customWidth="1"/>
    <col min="5411" max="5412" width="1.90625" style="1" customWidth="1"/>
    <col min="5413" max="5423" width="2.08984375" style="1" customWidth="1"/>
    <col min="5424" max="5424" width="1.90625" style="1" customWidth="1"/>
    <col min="5425" max="5435" width="2.08984375" style="1" customWidth="1"/>
    <col min="5436" max="5444" width="1.90625" style="1" customWidth="1"/>
    <col min="5445" max="5632" width="2.6328125" style="1"/>
    <col min="5633" max="5633" width="2.6328125" style="1" customWidth="1"/>
    <col min="5634" max="5634" width="3.6328125" style="1" customWidth="1"/>
    <col min="5635" max="5666" width="2.08984375" style="1" customWidth="1"/>
    <col min="5667" max="5668" width="1.90625" style="1" customWidth="1"/>
    <col min="5669" max="5679" width="2.08984375" style="1" customWidth="1"/>
    <col min="5680" max="5680" width="1.90625" style="1" customWidth="1"/>
    <col min="5681" max="5691" width="2.08984375" style="1" customWidth="1"/>
    <col min="5692" max="5700" width="1.90625" style="1" customWidth="1"/>
    <col min="5701" max="5888" width="2.6328125" style="1"/>
    <col min="5889" max="5889" width="2.6328125" style="1" customWidth="1"/>
    <col min="5890" max="5890" width="3.6328125" style="1" customWidth="1"/>
    <col min="5891" max="5922" width="2.08984375" style="1" customWidth="1"/>
    <col min="5923" max="5924" width="1.90625" style="1" customWidth="1"/>
    <col min="5925" max="5935" width="2.08984375" style="1" customWidth="1"/>
    <col min="5936" max="5936" width="1.90625" style="1" customWidth="1"/>
    <col min="5937" max="5947" width="2.08984375" style="1" customWidth="1"/>
    <col min="5948" max="5956" width="1.90625" style="1" customWidth="1"/>
    <col min="5957" max="6144" width="2.6328125" style="1"/>
    <col min="6145" max="6145" width="2.6328125" style="1" customWidth="1"/>
    <col min="6146" max="6146" width="3.6328125" style="1" customWidth="1"/>
    <col min="6147" max="6178" width="2.08984375" style="1" customWidth="1"/>
    <col min="6179" max="6180" width="1.90625" style="1" customWidth="1"/>
    <col min="6181" max="6191" width="2.08984375" style="1" customWidth="1"/>
    <col min="6192" max="6192" width="1.90625" style="1" customWidth="1"/>
    <col min="6193" max="6203" width="2.08984375" style="1" customWidth="1"/>
    <col min="6204" max="6212" width="1.90625" style="1" customWidth="1"/>
    <col min="6213" max="6400" width="2.6328125" style="1"/>
    <col min="6401" max="6401" width="2.6328125" style="1" customWidth="1"/>
    <col min="6402" max="6402" width="3.6328125" style="1" customWidth="1"/>
    <col min="6403" max="6434" width="2.08984375" style="1" customWidth="1"/>
    <col min="6435" max="6436" width="1.90625" style="1" customWidth="1"/>
    <col min="6437" max="6447" width="2.08984375" style="1" customWidth="1"/>
    <col min="6448" max="6448" width="1.90625" style="1" customWidth="1"/>
    <col min="6449" max="6459" width="2.08984375" style="1" customWidth="1"/>
    <col min="6460" max="6468" width="1.90625" style="1" customWidth="1"/>
    <col min="6469" max="6656" width="2.6328125" style="1"/>
    <col min="6657" max="6657" width="2.6328125" style="1" customWidth="1"/>
    <col min="6658" max="6658" width="3.6328125" style="1" customWidth="1"/>
    <col min="6659" max="6690" width="2.08984375" style="1" customWidth="1"/>
    <col min="6691" max="6692" width="1.90625" style="1" customWidth="1"/>
    <col min="6693" max="6703" width="2.08984375" style="1" customWidth="1"/>
    <col min="6704" max="6704" width="1.90625" style="1" customWidth="1"/>
    <col min="6705" max="6715" width="2.08984375" style="1" customWidth="1"/>
    <col min="6716" max="6724" width="1.90625" style="1" customWidth="1"/>
    <col min="6725" max="6912" width="2.6328125" style="1"/>
    <col min="6913" max="6913" width="2.6328125" style="1" customWidth="1"/>
    <col min="6914" max="6914" width="3.6328125" style="1" customWidth="1"/>
    <col min="6915" max="6946" width="2.08984375" style="1" customWidth="1"/>
    <col min="6947" max="6948" width="1.90625" style="1" customWidth="1"/>
    <col min="6949" max="6959" width="2.08984375" style="1" customWidth="1"/>
    <col min="6960" max="6960" width="1.90625" style="1" customWidth="1"/>
    <col min="6961" max="6971" width="2.08984375" style="1" customWidth="1"/>
    <col min="6972" max="6980" width="1.90625" style="1" customWidth="1"/>
    <col min="6981" max="7168" width="2.6328125" style="1"/>
    <col min="7169" max="7169" width="2.6328125" style="1" customWidth="1"/>
    <col min="7170" max="7170" width="3.6328125" style="1" customWidth="1"/>
    <col min="7171" max="7202" width="2.08984375" style="1" customWidth="1"/>
    <col min="7203" max="7204" width="1.90625" style="1" customWidth="1"/>
    <col min="7205" max="7215" width="2.08984375" style="1" customWidth="1"/>
    <col min="7216" max="7216" width="1.90625" style="1" customWidth="1"/>
    <col min="7217" max="7227" width="2.08984375" style="1" customWidth="1"/>
    <col min="7228" max="7236" width="1.90625" style="1" customWidth="1"/>
    <col min="7237" max="7424" width="2.6328125" style="1"/>
    <col min="7425" max="7425" width="2.6328125" style="1" customWidth="1"/>
    <col min="7426" max="7426" width="3.6328125" style="1" customWidth="1"/>
    <col min="7427" max="7458" width="2.08984375" style="1" customWidth="1"/>
    <col min="7459" max="7460" width="1.90625" style="1" customWidth="1"/>
    <col min="7461" max="7471" width="2.08984375" style="1" customWidth="1"/>
    <col min="7472" max="7472" width="1.90625" style="1" customWidth="1"/>
    <col min="7473" max="7483" width="2.08984375" style="1" customWidth="1"/>
    <col min="7484" max="7492" width="1.90625" style="1" customWidth="1"/>
    <col min="7493" max="7680" width="2.6328125" style="1"/>
    <col min="7681" max="7681" width="2.6328125" style="1" customWidth="1"/>
    <col min="7682" max="7682" width="3.6328125" style="1" customWidth="1"/>
    <col min="7683" max="7714" width="2.08984375" style="1" customWidth="1"/>
    <col min="7715" max="7716" width="1.90625" style="1" customWidth="1"/>
    <col min="7717" max="7727" width="2.08984375" style="1" customWidth="1"/>
    <col min="7728" max="7728" width="1.90625" style="1" customWidth="1"/>
    <col min="7729" max="7739" width="2.08984375" style="1" customWidth="1"/>
    <col min="7740" max="7748" width="1.90625" style="1" customWidth="1"/>
    <col min="7749" max="7936" width="2.6328125" style="1"/>
    <col min="7937" max="7937" width="2.6328125" style="1" customWidth="1"/>
    <col min="7938" max="7938" width="3.6328125" style="1" customWidth="1"/>
    <col min="7939" max="7970" width="2.08984375" style="1" customWidth="1"/>
    <col min="7971" max="7972" width="1.90625" style="1" customWidth="1"/>
    <col min="7973" max="7983" width="2.08984375" style="1" customWidth="1"/>
    <col min="7984" max="7984" width="1.90625" style="1" customWidth="1"/>
    <col min="7985" max="7995" width="2.08984375" style="1" customWidth="1"/>
    <col min="7996" max="8004" width="1.90625" style="1" customWidth="1"/>
    <col min="8005" max="8192" width="2.6328125" style="1"/>
    <col min="8193" max="8193" width="2.6328125" style="1" customWidth="1"/>
    <col min="8194" max="8194" width="3.6328125" style="1" customWidth="1"/>
    <col min="8195" max="8226" width="2.08984375" style="1" customWidth="1"/>
    <col min="8227" max="8228" width="1.90625" style="1" customWidth="1"/>
    <col min="8229" max="8239" width="2.08984375" style="1" customWidth="1"/>
    <col min="8240" max="8240" width="1.90625" style="1" customWidth="1"/>
    <col min="8241" max="8251" width="2.08984375" style="1" customWidth="1"/>
    <col min="8252" max="8260" width="1.90625" style="1" customWidth="1"/>
    <col min="8261" max="8448" width="2.6328125" style="1"/>
    <col min="8449" max="8449" width="2.6328125" style="1" customWidth="1"/>
    <col min="8450" max="8450" width="3.6328125" style="1" customWidth="1"/>
    <col min="8451" max="8482" width="2.08984375" style="1" customWidth="1"/>
    <col min="8483" max="8484" width="1.90625" style="1" customWidth="1"/>
    <col min="8485" max="8495" width="2.08984375" style="1" customWidth="1"/>
    <col min="8496" max="8496" width="1.90625" style="1" customWidth="1"/>
    <col min="8497" max="8507" width="2.08984375" style="1" customWidth="1"/>
    <col min="8508" max="8516" width="1.90625" style="1" customWidth="1"/>
    <col min="8517" max="8704" width="2.6328125" style="1"/>
    <col min="8705" max="8705" width="2.6328125" style="1" customWidth="1"/>
    <col min="8706" max="8706" width="3.6328125" style="1" customWidth="1"/>
    <col min="8707" max="8738" width="2.08984375" style="1" customWidth="1"/>
    <col min="8739" max="8740" width="1.90625" style="1" customWidth="1"/>
    <col min="8741" max="8751" width="2.08984375" style="1" customWidth="1"/>
    <col min="8752" max="8752" width="1.90625" style="1" customWidth="1"/>
    <col min="8753" max="8763" width="2.08984375" style="1" customWidth="1"/>
    <col min="8764" max="8772" width="1.90625" style="1" customWidth="1"/>
    <col min="8773" max="8960" width="2.6328125" style="1"/>
    <col min="8961" max="8961" width="2.6328125" style="1" customWidth="1"/>
    <col min="8962" max="8962" width="3.6328125" style="1" customWidth="1"/>
    <col min="8963" max="8994" width="2.08984375" style="1" customWidth="1"/>
    <col min="8995" max="8996" width="1.90625" style="1" customWidth="1"/>
    <col min="8997" max="9007" width="2.08984375" style="1" customWidth="1"/>
    <col min="9008" max="9008" width="1.90625" style="1" customWidth="1"/>
    <col min="9009" max="9019" width="2.08984375" style="1" customWidth="1"/>
    <col min="9020" max="9028" width="1.90625" style="1" customWidth="1"/>
    <col min="9029" max="9216" width="2.6328125" style="1"/>
    <col min="9217" max="9217" width="2.6328125" style="1" customWidth="1"/>
    <col min="9218" max="9218" width="3.6328125" style="1" customWidth="1"/>
    <col min="9219" max="9250" width="2.08984375" style="1" customWidth="1"/>
    <col min="9251" max="9252" width="1.90625" style="1" customWidth="1"/>
    <col min="9253" max="9263" width="2.08984375" style="1" customWidth="1"/>
    <col min="9264" max="9264" width="1.90625" style="1" customWidth="1"/>
    <col min="9265" max="9275" width="2.08984375" style="1" customWidth="1"/>
    <col min="9276" max="9284" width="1.90625" style="1" customWidth="1"/>
    <col min="9285" max="9472" width="2.6328125" style="1"/>
    <col min="9473" max="9473" width="2.6328125" style="1" customWidth="1"/>
    <col min="9474" max="9474" width="3.6328125" style="1" customWidth="1"/>
    <col min="9475" max="9506" width="2.08984375" style="1" customWidth="1"/>
    <col min="9507" max="9508" width="1.90625" style="1" customWidth="1"/>
    <col min="9509" max="9519" width="2.08984375" style="1" customWidth="1"/>
    <col min="9520" max="9520" width="1.90625" style="1" customWidth="1"/>
    <col min="9521" max="9531" width="2.08984375" style="1" customWidth="1"/>
    <col min="9532" max="9540" width="1.90625" style="1" customWidth="1"/>
    <col min="9541" max="9728" width="2.6328125" style="1"/>
    <col min="9729" max="9729" width="2.6328125" style="1" customWidth="1"/>
    <col min="9730" max="9730" width="3.6328125" style="1" customWidth="1"/>
    <col min="9731" max="9762" width="2.08984375" style="1" customWidth="1"/>
    <col min="9763" max="9764" width="1.90625" style="1" customWidth="1"/>
    <col min="9765" max="9775" width="2.08984375" style="1" customWidth="1"/>
    <col min="9776" max="9776" width="1.90625" style="1" customWidth="1"/>
    <col min="9777" max="9787" width="2.08984375" style="1" customWidth="1"/>
    <col min="9788" max="9796" width="1.90625" style="1" customWidth="1"/>
    <col min="9797" max="9984" width="2.6328125" style="1"/>
    <col min="9985" max="9985" width="2.6328125" style="1" customWidth="1"/>
    <col min="9986" max="9986" width="3.6328125" style="1" customWidth="1"/>
    <col min="9987" max="10018" width="2.08984375" style="1" customWidth="1"/>
    <col min="10019" max="10020" width="1.90625" style="1" customWidth="1"/>
    <col min="10021" max="10031" width="2.08984375" style="1" customWidth="1"/>
    <col min="10032" max="10032" width="1.90625" style="1" customWidth="1"/>
    <col min="10033" max="10043" width="2.08984375" style="1" customWidth="1"/>
    <col min="10044" max="10052" width="1.90625" style="1" customWidth="1"/>
    <col min="10053" max="10240" width="2.6328125" style="1"/>
    <col min="10241" max="10241" width="2.6328125" style="1" customWidth="1"/>
    <col min="10242" max="10242" width="3.6328125" style="1" customWidth="1"/>
    <col min="10243" max="10274" width="2.08984375" style="1" customWidth="1"/>
    <col min="10275" max="10276" width="1.90625" style="1" customWidth="1"/>
    <col min="10277" max="10287" width="2.08984375" style="1" customWidth="1"/>
    <col min="10288" max="10288" width="1.90625" style="1" customWidth="1"/>
    <col min="10289" max="10299" width="2.08984375" style="1" customWidth="1"/>
    <col min="10300" max="10308" width="1.90625" style="1" customWidth="1"/>
    <col min="10309" max="10496" width="2.6328125" style="1"/>
    <col min="10497" max="10497" width="2.6328125" style="1" customWidth="1"/>
    <col min="10498" max="10498" width="3.6328125" style="1" customWidth="1"/>
    <col min="10499" max="10530" width="2.08984375" style="1" customWidth="1"/>
    <col min="10531" max="10532" width="1.90625" style="1" customWidth="1"/>
    <col min="10533" max="10543" width="2.08984375" style="1" customWidth="1"/>
    <col min="10544" max="10544" width="1.90625" style="1" customWidth="1"/>
    <col min="10545" max="10555" width="2.08984375" style="1" customWidth="1"/>
    <col min="10556" max="10564" width="1.90625" style="1" customWidth="1"/>
    <col min="10565" max="10752" width="2.6328125" style="1"/>
    <col min="10753" max="10753" width="2.6328125" style="1" customWidth="1"/>
    <col min="10754" max="10754" width="3.6328125" style="1" customWidth="1"/>
    <col min="10755" max="10786" width="2.08984375" style="1" customWidth="1"/>
    <col min="10787" max="10788" width="1.90625" style="1" customWidth="1"/>
    <col min="10789" max="10799" width="2.08984375" style="1" customWidth="1"/>
    <col min="10800" max="10800" width="1.90625" style="1" customWidth="1"/>
    <col min="10801" max="10811" width="2.08984375" style="1" customWidth="1"/>
    <col min="10812" max="10820" width="1.90625" style="1" customWidth="1"/>
    <col min="10821" max="11008" width="2.6328125" style="1"/>
    <col min="11009" max="11009" width="2.6328125" style="1" customWidth="1"/>
    <col min="11010" max="11010" width="3.6328125" style="1" customWidth="1"/>
    <col min="11011" max="11042" width="2.08984375" style="1" customWidth="1"/>
    <col min="11043" max="11044" width="1.90625" style="1" customWidth="1"/>
    <col min="11045" max="11055" width="2.08984375" style="1" customWidth="1"/>
    <col min="11056" max="11056" width="1.90625" style="1" customWidth="1"/>
    <col min="11057" max="11067" width="2.08984375" style="1" customWidth="1"/>
    <col min="11068" max="11076" width="1.90625" style="1" customWidth="1"/>
    <col min="11077" max="11264" width="2.6328125" style="1"/>
    <col min="11265" max="11265" width="2.6328125" style="1" customWidth="1"/>
    <col min="11266" max="11266" width="3.6328125" style="1" customWidth="1"/>
    <col min="11267" max="11298" width="2.08984375" style="1" customWidth="1"/>
    <col min="11299" max="11300" width="1.90625" style="1" customWidth="1"/>
    <col min="11301" max="11311" width="2.08984375" style="1" customWidth="1"/>
    <col min="11312" max="11312" width="1.90625" style="1" customWidth="1"/>
    <col min="11313" max="11323" width="2.08984375" style="1" customWidth="1"/>
    <col min="11324" max="11332" width="1.90625" style="1" customWidth="1"/>
    <col min="11333" max="11520" width="2.6328125" style="1"/>
    <col min="11521" max="11521" width="2.6328125" style="1" customWidth="1"/>
    <col min="11522" max="11522" width="3.6328125" style="1" customWidth="1"/>
    <col min="11523" max="11554" width="2.08984375" style="1" customWidth="1"/>
    <col min="11555" max="11556" width="1.90625" style="1" customWidth="1"/>
    <col min="11557" max="11567" width="2.08984375" style="1" customWidth="1"/>
    <col min="11568" max="11568" width="1.90625" style="1" customWidth="1"/>
    <col min="11569" max="11579" width="2.08984375" style="1" customWidth="1"/>
    <col min="11580" max="11588" width="1.90625" style="1" customWidth="1"/>
    <col min="11589" max="11776" width="2.6328125" style="1"/>
    <col min="11777" max="11777" width="2.6328125" style="1" customWidth="1"/>
    <col min="11778" max="11778" width="3.6328125" style="1" customWidth="1"/>
    <col min="11779" max="11810" width="2.08984375" style="1" customWidth="1"/>
    <col min="11811" max="11812" width="1.90625" style="1" customWidth="1"/>
    <col min="11813" max="11823" width="2.08984375" style="1" customWidth="1"/>
    <col min="11824" max="11824" width="1.90625" style="1" customWidth="1"/>
    <col min="11825" max="11835" width="2.08984375" style="1" customWidth="1"/>
    <col min="11836" max="11844" width="1.90625" style="1" customWidth="1"/>
    <col min="11845" max="12032" width="2.6328125" style="1"/>
    <col min="12033" max="12033" width="2.6328125" style="1" customWidth="1"/>
    <col min="12034" max="12034" width="3.6328125" style="1" customWidth="1"/>
    <col min="12035" max="12066" width="2.08984375" style="1" customWidth="1"/>
    <col min="12067" max="12068" width="1.90625" style="1" customWidth="1"/>
    <col min="12069" max="12079" width="2.08984375" style="1" customWidth="1"/>
    <col min="12080" max="12080" width="1.90625" style="1" customWidth="1"/>
    <col min="12081" max="12091" width="2.08984375" style="1" customWidth="1"/>
    <col min="12092" max="12100" width="1.90625" style="1" customWidth="1"/>
    <col min="12101" max="12288" width="2.6328125" style="1"/>
    <col min="12289" max="12289" width="2.6328125" style="1" customWidth="1"/>
    <col min="12290" max="12290" width="3.6328125" style="1" customWidth="1"/>
    <col min="12291" max="12322" width="2.08984375" style="1" customWidth="1"/>
    <col min="12323" max="12324" width="1.90625" style="1" customWidth="1"/>
    <col min="12325" max="12335" width="2.08984375" style="1" customWidth="1"/>
    <col min="12336" max="12336" width="1.90625" style="1" customWidth="1"/>
    <col min="12337" max="12347" width="2.08984375" style="1" customWidth="1"/>
    <col min="12348" max="12356" width="1.90625" style="1" customWidth="1"/>
    <col min="12357" max="12544" width="2.6328125" style="1"/>
    <col min="12545" max="12545" width="2.6328125" style="1" customWidth="1"/>
    <col min="12546" max="12546" width="3.6328125" style="1" customWidth="1"/>
    <col min="12547" max="12578" width="2.08984375" style="1" customWidth="1"/>
    <col min="12579" max="12580" width="1.90625" style="1" customWidth="1"/>
    <col min="12581" max="12591" width="2.08984375" style="1" customWidth="1"/>
    <col min="12592" max="12592" width="1.90625" style="1" customWidth="1"/>
    <col min="12593" max="12603" width="2.08984375" style="1" customWidth="1"/>
    <col min="12604" max="12612" width="1.90625" style="1" customWidth="1"/>
    <col min="12613" max="12800" width="2.6328125" style="1"/>
    <col min="12801" max="12801" width="2.6328125" style="1" customWidth="1"/>
    <col min="12802" max="12802" width="3.6328125" style="1" customWidth="1"/>
    <col min="12803" max="12834" width="2.08984375" style="1" customWidth="1"/>
    <col min="12835" max="12836" width="1.90625" style="1" customWidth="1"/>
    <col min="12837" max="12847" width="2.08984375" style="1" customWidth="1"/>
    <col min="12848" max="12848" width="1.90625" style="1" customWidth="1"/>
    <col min="12849" max="12859" width="2.08984375" style="1" customWidth="1"/>
    <col min="12860" max="12868" width="1.90625" style="1" customWidth="1"/>
    <col min="12869" max="13056" width="2.6328125" style="1"/>
    <col min="13057" max="13057" width="2.6328125" style="1" customWidth="1"/>
    <col min="13058" max="13058" width="3.6328125" style="1" customWidth="1"/>
    <col min="13059" max="13090" width="2.08984375" style="1" customWidth="1"/>
    <col min="13091" max="13092" width="1.90625" style="1" customWidth="1"/>
    <col min="13093" max="13103" width="2.08984375" style="1" customWidth="1"/>
    <col min="13104" max="13104" width="1.90625" style="1" customWidth="1"/>
    <col min="13105" max="13115" width="2.08984375" style="1" customWidth="1"/>
    <col min="13116" max="13124" width="1.90625" style="1" customWidth="1"/>
    <col min="13125" max="13312" width="2.6328125" style="1"/>
    <col min="13313" max="13313" width="2.6328125" style="1" customWidth="1"/>
    <col min="13314" max="13314" width="3.6328125" style="1" customWidth="1"/>
    <col min="13315" max="13346" width="2.08984375" style="1" customWidth="1"/>
    <col min="13347" max="13348" width="1.90625" style="1" customWidth="1"/>
    <col min="13349" max="13359" width="2.08984375" style="1" customWidth="1"/>
    <col min="13360" max="13360" width="1.90625" style="1" customWidth="1"/>
    <col min="13361" max="13371" width="2.08984375" style="1" customWidth="1"/>
    <col min="13372" max="13380" width="1.90625" style="1" customWidth="1"/>
    <col min="13381" max="13568" width="2.6328125" style="1"/>
    <col min="13569" max="13569" width="2.6328125" style="1" customWidth="1"/>
    <col min="13570" max="13570" width="3.6328125" style="1" customWidth="1"/>
    <col min="13571" max="13602" width="2.08984375" style="1" customWidth="1"/>
    <col min="13603" max="13604" width="1.90625" style="1" customWidth="1"/>
    <col min="13605" max="13615" width="2.08984375" style="1" customWidth="1"/>
    <col min="13616" max="13616" width="1.90625" style="1" customWidth="1"/>
    <col min="13617" max="13627" width="2.08984375" style="1" customWidth="1"/>
    <col min="13628" max="13636" width="1.90625" style="1" customWidth="1"/>
    <col min="13637" max="13824" width="2.6328125" style="1"/>
    <col min="13825" max="13825" width="2.6328125" style="1" customWidth="1"/>
    <col min="13826" max="13826" width="3.6328125" style="1" customWidth="1"/>
    <col min="13827" max="13858" width="2.08984375" style="1" customWidth="1"/>
    <col min="13859" max="13860" width="1.90625" style="1" customWidth="1"/>
    <col min="13861" max="13871" width="2.08984375" style="1" customWidth="1"/>
    <col min="13872" max="13872" width="1.90625" style="1" customWidth="1"/>
    <col min="13873" max="13883" width="2.08984375" style="1" customWidth="1"/>
    <col min="13884" max="13892" width="1.90625" style="1" customWidth="1"/>
    <col min="13893" max="14080" width="2.6328125" style="1"/>
    <col min="14081" max="14081" width="2.6328125" style="1" customWidth="1"/>
    <col min="14082" max="14082" width="3.6328125" style="1" customWidth="1"/>
    <col min="14083" max="14114" width="2.08984375" style="1" customWidth="1"/>
    <col min="14115" max="14116" width="1.90625" style="1" customWidth="1"/>
    <col min="14117" max="14127" width="2.08984375" style="1" customWidth="1"/>
    <col min="14128" max="14128" width="1.90625" style="1" customWidth="1"/>
    <col min="14129" max="14139" width="2.08984375" style="1" customWidth="1"/>
    <col min="14140" max="14148" width="1.90625" style="1" customWidth="1"/>
    <col min="14149" max="14336" width="2.6328125" style="1"/>
    <col min="14337" max="14337" width="2.6328125" style="1" customWidth="1"/>
    <col min="14338" max="14338" width="3.6328125" style="1" customWidth="1"/>
    <col min="14339" max="14370" width="2.08984375" style="1" customWidth="1"/>
    <col min="14371" max="14372" width="1.90625" style="1" customWidth="1"/>
    <col min="14373" max="14383" width="2.08984375" style="1" customWidth="1"/>
    <col min="14384" max="14384" width="1.90625" style="1" customWidth="1"/>
    <col min="14385" max="14395" width="2.08984375" style="1" customWidth="1"/>
    <col min="14396" max="14404" width="1.90625" style="1" customWidth="1"/>
    <col min="14405" max="14592" width="2.6328125" style="1"/>
    <col min="14593" max="14593" width="2.6328125" style="1" customWidth="1"/>
    <col min="14594" max="14594" width="3.6328125" style="1" customWidth="1"/>
    <col min="14595" max="14626" width="2.08984375" style="1" customWidth="1"/>
    <col min="14627" max="14628" width="1.90625" style="1" customWidth="1"/>
    <col min="14629" max="14639" width="2.08984375" style="1" customWidth="1"/>
    <col min="14640" max="14640" width="1.90625" style="1" customWidth="1"/>
    <col min="14641" max="14651" width="2.08984375" style="1" customWidth="1"/>
    <col min="14652" max="14660" width="1.90625" style="1" customWidth="1"/>
    <col min="14661" max="14848" width="2.6328125" style="1"/>
    <col min="14849" max="14849" width="2.6328125" style="1" customWidth="1"/>
    <col min="14850" max="14850" width="3.6328125" style="1" customWidth="1"/>
    <col min="14851" max="14882" width="2.08984375" style="1" customWidth="1"/>
    <col min="14883" max="14884" width="1.90625" style="1" customWidth="1"/>
    <col min="14885" max="14895" width="2.08984375" style="1" customWidth="1"/>
    <col min="14896" max="14896" width="1.90625" style="1" customWidth="1"/>
    <col min="14897" max="14907" width="2.08984375" style="1" customWidth="1"/>
    <col min="14908" max="14916" width="1.90625" style="1" customWidth="1"/>
    <col min="14917" max="15104" width="2.6328125" style="1"/>
    <col min="15105" max="15105" width="2.6328125" style="1" customWidth="1"/>
    <col min="15106" max="15106" width="3.6328125" style="1" customWidth="1"/>
    <col min="15107" max="15138" width="2.08984375" style="1" customWidth="1"/>
    <col min="15139" max="15140" width="1.90625" style="1" customWidth="1"/>
    <col min="15141" max="15151" width="2.08984375" style="1" customWidth="1"/>
    <col min="15152" max="15152" width="1.90625" style="1" customWidth="1"/>
    <col min="15153" max="15163" width="2.08984375" style="1" customWidth="1"/>
    <col min="15164" max="15172" width="1.90625" style="1" customWidth="1"/>
    <col min="15173" max="15360" width="2.6328125" style="1"/>
    <col min="15361" max="15361" width="2.6328125" style="1" customWidth="1"/>
    <col min="15362" max="15362" width="3.6328125" style="1" customWidth="1"/>
    <col min="15363" max="15394" width="2.08984375" style="1" customWidth="1"/>
    <col min="15395" max="15396" width="1.90625" style="1" customWidth="1"/>
    <col min="15397" max="15407" width="2.08984375" style="1" customWidth="1"/>
    <col min="15408" max="15408" width="1.90625" style="1" customWidth="1"/>
    <col min="15409" max="15419" width="2.08984375" style="1" customWidth="1"/>
    <col min="15420" max="15428" width="1.90625" style="1" customWidth="1"/>
    <col min="15429" max="15616" width="2.6328125" style="1"/>
    <col min="15617" max="15617" width="2.6328125" style="1" customWidth="1"/>
    <col min="15618" max="15618" width="3.6328125" style="1" customWidth="1"/>
    <col min="15619" max="15650" width="2.08984375" style="1" customWidth="1"/>
    <col min="15651" max="15652" width="1.90625" style="1" customWidth="1"/>
    <col min="15653" max="15663" width="2.08984375" style="1" customWidth="1"/>
    <col min="15664" max="15664" width="1.90625" style="1" customWidth="1"/>
    <col min="15665" max="15675" width="2.08984375" style="1" customWidth="1"/>
    <col min="15676" max="15684" width="1.90625" style="1" customWidth="1"/>
    <col min="15685" max="15872" width="2.6328125" style="1"/>
    <col min="15873" max="15873" width="2.6328125" style="1" customWidth="1"/>
    <col min="15874" max="15874" width="3.6328125" style="1" customWidth="1"/>
    <col min="15875" max="15906" width="2.08984375" style="1" customWidth="1"/>
    <col min="15907" max="15908" width="1.90625" style="1" customWidth="1"/>
    <col min="15909" max="15919" width="2.08984375" style="1" customWidth="1"/>
    <col min="15920" max="15920" width="1.90625" style="1" customWidth="1"/>
    <col min="15921" max="15931" width="2.08984375" style="1" customWidth="1"/>
    <col min="15932" max="15940" width="1.90625" style="1" customWidth="1"/>
    <col min="15941" max="16128" width="2.6328125" style="1"/>
    <col min="16129" max="16129" width="2.6328125" style="1" customWidth="1"/>
    <col min="16130" max="16130" width="3.6328125" style="1" customWidth="1"/>
    <col min="16131" max="16162" width="2.08984375" style="1" customWidth="1"/>
    <col min="16163" max="16164" width="1.90625" style="1" customWidth="1"/>
    <col min="16165" max="16175" width="2.08984375" style="1" customWidth="1"/>
    <col min="16176" max="16176" width="1.90625" style="1" customWidth="1"/>
    <col min="16177" max="16187" width="2.08984375" style="1" customWidth="1"/>
    <col min="16188" max="16196" width="1.90625" style="1" customWidth="1"/>
    <col min="16197" max="16384" width="2.6328125" style="1"/>
  </cols>
  <sheetData>
    <row r="1" spans="1:68" ht="9.75" customHeight="1">
      <c r="A1" s="2"/>
      <c r="AI1" s="54" t="s">
        <v>32</v>
      </c>
    </row>
    <row r="2" spans="1:68" ht="21" customHeight="1">
      <c r="A2" s="2"/>
      <c r="B2" s="3" t="s">
        <v>65</v>
      </c>
      <c r="AI2" s="54" t="s">
        <v>34</v>
      </c>
      <c r="AL2" s="77" t="s">
        <v>30</v>
      </c>
      <c r="BD2" s="35" t="s">
        <v>37</v>
      </c>
      <c r="BG2" s="99">
        <v>2014</v>
      </c>
      <c r="BH2" s="99"/>
      <c r="BI2" s="99"/>
      <c r="BJ2" s="99"/>
      <c r="BK2" s="1" t="s">
        <v>38</v>
      </c>
      <c r="BL2" s="97"/>
      <c r="BM2" s="97"/>
      <c r="BN2" s="1" t="s">
        <v>39</v>
      </c>
      <c r="BO2" s="96"/>
      <c r="BP2" s="98" t="s">
        <v>40</v>
      </c>
    </row>
    <row r="3" spans="1:68" ht="15" customHeight="1">
      <c r="X3" s="35" t="s">
        <v>0</v>
      </c>
      <c r="Z3" s="109"/>
      <c r="AA3" s="109"/>
      <c r="AB3" s="109"/>
      <c r="AC3" s="109"/>
      <c r="AD3" s="109"/>
      <c r="BK3" s="42"/>
      <c r="BL3" s="42"/>
      <c r="BM3" s="42"/>
      <c r="BN3" s="43"/>
      <c r="BO3" s="5" t="s">
        <v>41</v>
      </c>
      <c r="BP3" s="6"/>
    </row>
    <row r="4" spans="1:68" ht="15" customHeight="1">
      <c r="S4" s="7"/>
      <c r="T4" s="7"/>
      <c r="U4" s="7"/>
      <c r="X4" s="35" t="s">
        <v>1</v>
      </c>
      <c r="Y4" s="7"/>
      <c r="AA4" s="102"/>
      <c r="AB4" s="102"/>
      <c r="AC4" s="102"/>
      <c r="AD4" s="4" t="s">
        <v>2</v>
      </c>
      <c r="AE4" s="95"/>
      <c r="AF4" s="4" t="s">
        <v>3</v>
      </c>
      <c r="AG4" s="35"/>
      <c r="AH4" s="95"/>
      <c r="AI4" s="4" t="s">
        <v>4</v>
      </c>
      <c r="BK4" s="9"/>
      <c r="BL4" s="9"/>
      <c r="BM4" s="9"/>
      <c r="BN4" s="10"/>
      <c r="BO4" s="8"/>
      <c r="BP4" s="10"/>
    </row>
    <row r="5" spans="1:68" ht="15" customHeight="1">
      <c r="A5" s="47" t="s">
        <v>14</v>
      </c>
      <c r="B5" s="29"/>
      <c r="C5" s="11" t="s">
        <v>5</v>
      </c>
      <c r="D5" s="12"/>
      <c r="E5" s="13">
        <v>3</v>
      </c>
      <c r="F5" s="103">
        <f>SUM(J6:J18)</f>
        <v>0</v>
      </c>
      <c r="G5" s="104"/>
      <c r="H5" s="14" t="s">
        <v>6</v>
      </c>
      <c r="I5" s="15"/>
      <c r="J5" s="15"/>
      <c r="K5" s="15"/>
      <c r="L5" s="53" t="s">
        <v>31</v>
      </c>
      <c r="M5" s="16" t="s">
        <v>33</v>
      </c>
      <c r="N5" s="11" t="s">
        <v>5</v>
      </c>
      <c r="O5" s="12"/>
      <c r="P5" s="13">
        <v>2</v>
      </c>
      <c r="Q5" s="105">
        <f>SUM(U6:U18)</f>
        <v>0</v>
      </c>
      <c r="R5" s="106"/>
      <c r="S5" s="14" t="s">
        <v>6</v>
      </c>
      <c r="T5" s="15"/>
      <c r="U5" s="15"/>
      <c r="V5" s="15"/>
      <c r="W5" s="53" t="s">
        <v>31</v>
      </c>
      <c r="X5" s="16" t="s">
        <v>33</v>
      </c>
      <c r="Y5" s="11" t="s">
        <v>5</v>
      </c>
      <c r="Z5" s="12"/>
      <c r="AA5" s="13">
        <v>1</v>
      </c>
      <c r="AB5" s="105">
        <f>SUM(AF6:AF18)</f>
        <v>0</v>
      </c>
      <c r="AC5" s="106"/>
      <c r="AD5" s="14" t="s">
        <v>6</v>
      </c>
      <c r="AE5" s="15"/>
      <c r="AF5" s="15"/>
      <c r="AG5" s="15"/>
      <c r="AH5" s="53" t="s">
        <v>31</v>
      </c>
      <c r="AI5" s="16" t="s">
        <v>33</v>
      </c>
      <c r="AL5" s="44" t="s">
        <v>7</v>
      </c>
      <c r="AM5" s="17" t="s">
        <v>26</v>
      </c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8"/>
      <c r="BD5" s="19" t="s">
        <v>25</v>
      </c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7" t="s">
        <v>8</v>
      </c>
      <c r="BP5" s="50" t="s">
        <v>9</v>
      </c>
    </row>
    <row r="6" spans="1:68" ht="15" customHeight="1">
      <c r="A6" s="45"/>
      <c r="B6" s="81">
        <f>F5+Q5+AB5</f>
        <v>0</v>
      </c>
      <c r="C6" s="59">
        <v>27</v>
      </c>
      <c r="D6" s="21"/>
      <c r="E6" s="21"/>
      <c r="F6" s="21"/>
      <c r="G6" s="21"/>
      <c r="H6" s="21"/>
      <c r="I6" s="21"/>
      <c r="J6" s="78"/>
      <c r="K6" s="85" t="s">
        <v>10</v>
      </c>
      <c r="L6" s="83"/>
      <c r="M6" s="34"/>
      <c r="N6" s="59">
        <v>14</v>
      </c>
      <c r="O6" s="21"/>
      <c r="P6" s="21"/>
      <c r="Q6" s="21"/>
      <c r="R6" s="21"/>
      <c r="S6" s="21"/>
      <c r="T6" s="21"/>
      <c r="U6" s="78"/>
      <c r="V6" s="85" t="s">
        <v>10</v>
      </c>
      <c r="W6" s="83"/>
      <c r="X6" s="34"/>
      <c r="Y6" s="59">
        <v>1</v>
      </c>
      <c r="Z6" s="55"/>
      <c r="AA6" s="56"/>
      <c r="AB6" s="55"/>
      <c r="AC6" s="55"/>
      <c r="AD6" s="21"/>
      <c r="AE6" s="21"/>
      <c r="AF6" s="78"/>
      <c r="AG6" s="85" t="s">
        <v>10</v>
      </c>
      <c r="AH6" s="83"/>
      <c r="AI6" s="34"/>
      <c r="AL6" s="111"/>
      <c r="AM6" s="66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67"/>
      <c r="BD6" s="55"/>
      <c r="BE6" s="55"/>
      <c r="BF6" s="55"/>
      <c r="BG6" s="55"/>
      <c r="BH6" s="55"/>
      <c r="BI6" s="55"/>
      <c r="BJ6" s="55"/>
      <c r="BK6" s="68"/>
      <c r="BL6" s="68"/>
      <c r="BM6" s="68"/>
      <c r="BN6" s="69"/>
      <c r="BO6" s="87"/>
      <c r="BP6" s="88"/>
    </row>
    <row r="7" spans="1:68" ht="15" customHeight="1">
      <c r="A7" s="48" t="s">
        <v>16</v>
      </c>
      <c r="B7" s="30"/>
      <c r="C7" s="60">
        <v>28</v>
      </c>
      <c r="D7" s="21"/>
      <c r="E7" s="21"/>
      <c r="F7" s="21"/>
      <c r="G7" s="21"/>
      <c r="H7" s="21"/>
      <c r="I7" s="21"/>
      <c r="J7" s="78"/>
      <c r="K7" s="85" t="s">
        <v>10</v>
      </c>
      <c r="L7" s="83"/>
      <c r="M7" s="34"/>
      <c r="N7" s="60">
        <v>15</v>
      </c>
      <c r="O7" s="21"/>
      <c r="P7" s="21"/>
      <c r="Q7" s="21"/>
      <c r="R7" s="21"/>
      <c r="S7" s="21"/>
      <c r="T7" s="21"/>
      <c r="U7" s="78"/>
      <c r="V7" s="85" t="s">
        <v>10</v>
      </c>
      <c r="W7" s="83"/>
      <c r="X7" s="34"/>
      <c r="Y7" s="60">
        <v>2</v>
      </c>
      <c r="Z7" s="57"/>
      <c r="AA7" s="58"/>
      <c r="AB7" s="57"/>
      <c r="AC7" s="57"/>
      <c r="AD7" s="21"/>
      <c r="AE7" s="21"/>
      <c r="AF7" s="78"/>
      <c r="AG7" s="85" t="s">
        <v>10</v>
      </c>
      <c r="AH7" s="83"/>
      <c r="AI7" s="34"/>
      <c r="AL7" s="112"/>
      <c r="AM7" s="70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71"/>
      <c r="BD7" s="57"/>
      <c r="BE7" s="57"/>
      <c r="BF7" s="57"/>
      <c r="BG7" s="57"/>
      <c r="BH7" s="57"/>
      <c r="BI7" s="57"/>
      <c r="BJ7" s="57"/>
      <c r="BK7" s="72"/>
      <c r="BL7" s="72"/>
      <c r="BM7" s="72"/>
      <c r="BN7" s="73"/>
      <c r="BO7" s="89"/>
      <c r="BP7" s="90"/>
    </row>
    <row r="8" spans="1:68" ht="15" customHeight="1">
      <c r="A8" s="45"/>
      <c r="B8" s="81">
        <v>40</v>
      </c>
      <c r="C8" s="60">
        <v>29</v>
      </c>
      <c r="D8" s="21"/>
      <c r="E8" s="21"/>
      <c r="F8" s="21"/>
      <c r="G8" s="21"/>
      <c r="H8" s="21"/>
      <c r="I8" s="21"/>
      <c r="J8" s="78"/>
      <c r="K8" s="85" t="s">
        <v>10</v>
      </c>
      <c r="L8" s="83"/>
      <c r="M8" s="34"/>
      <c r="N8" s="60">
        <v>16</v>
      </c>
      <c r="O8" s="21"/>
      <c r="P8" s="21"/>
      <c r="Q8" s="21"/>
      <c r="R8" s="21"/>
      <c r="S8" s="21"/>
      <c r="T8" s="21"/>
      <c r="U8" s="78"/>
      <c r="V8" s="85" t="s">
        <v>10</v>
      </c>
      <c r="W8" s="83"/>
      <c r="X8" s="34"/>
      <c r="Y8" s="60">
        <v>3</v>
      </c>
      <c r="Z8" s="57"/>
      <c r="AA8" s="58"/>
      <c r="AB8" s="57"/>
      <c r="AC8" s="57"/>
      <c r="AD8" s="21"/>
      <c r="AE8" s="21"/>
      <c r="AF8" s="78"/>
      <c r="AG8" s="85" t="s">
        <v>10</v>
      </c>
      <c r="AH8" s="83"/>
      <c r="AI8" s="34"/>
      <c r="AL8" s="112"/>
      <c r="AM8" s="70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71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71"/>
      <c r="BO8" s="91"/>
      <c r="BP8" s="92"/>
    </row>
    <row r="9" spans="1:68" ht="15" customHeight="1">
      <c r="A9" s="48" t="s">
        <v>18</v>
      </c>
      <c r="B9" s="30"/>
      <c r="C9" s="60">
        <v>30</v>
      </c>
      <c r="D9" s="21"/>
      <c r="E9" s="21"/>
      <c r="F9" s="21"/>
      <c r="G9" s="21"/>
      <c r="H9" s="21"/>
      <c r="I9" s="21"/>
      <c r="J9" s="78"/>
      <c r="K9" s="85" t="s">
        <v>10</v>
      </c>
      <c r="L9" s="83"/>
      <c r="M9" s="34"/>
      <c r="N9" s="60">
        <v>17</v>
      </c>
      <c r="O9" s="21"/>
      <c r="P9" s="21"/>
      <c r="Q9" s="21"/>
      <c r="R9" s="21"/>
      <c r="S9" s="21"/>
      <c r="T9" s="21"/>
      <c r="U9" s="78"/>
      <c r="V9" s="85" t="s">
        <v>10</v>
      </c>
      <c r="W9" s="83"/>
      <c r="X9" s="34"/>
      <c r="Y9" s="60">
        <v>4</v>
      </c>
      <c r="Z9" s="57"/>
      <c r="AA9" s="58"/>
      <c r="AB9" s="57"/>
      <c r="AC9" s="57"/>
      <c r="AD9" s="21"/>
      <c r="AE9" s="21"/>
      <c r="AF9" s="78"/>
      <c r="AG9" s="85" t="s">
        <v>10</v>
      </c>
      <c r="AH9" s="83"/>
      <c r="AI9" s="110"/>
      <c r="AL9" s="112"/>
      <c r="AM9" s="70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71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71"/>
      <c r="BO9" s="91"/>
      <c r="BP9" s="92"/>
    </row>
    <row r="10" spans="1:68" ht="15" customHeight="1">
      <c r="A10" s="80">
        <f>B8-B6</f>
        <v>40</v>
      </c>
      <c r="B10" s="40" t="str">
        <f>IF(A10&lt;0,"不足","余る")</f>
        <v>余る</v>
      </c>
      <c r="C10" s="60">
        <v>31</v>
      </c>
      <c r="D10" s="21"/>
      <c r="E10" s="21"/>
      <c r="F10" s="21"/>
      <c r="G10" s="21"/>
      <c r="H10" s="21"/>
      <c r="I10" s="21"/>
      <c r="J10" s="78"/>
      <c r="K10" s="85" t="s">
        <v>10</v>
      </c>
      <c r="L10" s="83"/>
      <c r="M10" s="34"/>
      <c r="N10" s="60">
        <v>18</v>
      </c>
      <c r="O10" s="21"/>
      <c r="P10" s="21"/>
      <c r="Q10" s="21"/>
      <c r="R10" s="21"/>
      <c r="S10" s="21"/>
      <c r="T10" s="21"/>
      <c r="U10" s="78"/>
      <c r="V10" s="85" t="s">
        <v>10</v>
      </c>
      <c r="W10" s="83"/>
      <c r="X10" s="34"/>
      <c r="Y10" s="60">
        <v>5</v>
      </c>
      <c r="Z10" s="57"/>
      <c r="AA10" s="58"/>
      <c r="AB10" s="57"/>
      <c r="AC10" s="57"/>
      <c r="AD10" s="21"/>
      <c r="AE10" s="21"/>
      <c r="AF10" s="78"/>
      <c r="AG10" s="85" t="s">
        <v>10</v>
      </c>
      <c r="AH10" s="83"/>
      <c r="AI10" s="34"/>
      <c r="AL10" s="112"/>
      <c r="AM10" s="7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71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71"/>
      <c r="BO10" s="91"/>
      <c r="BP10" s="92"/>
    </row>
    <row r="11" spans="1:68" ht="15" customHeight="1">
      <c r="A11" s="48" t="s">
        <v>15</v>
      </c>
      <c r="B11" s="30"/>
      <c r="C11" s="60">
        <v>32</v>
      </c>
      <c r="D11" s="21"/>
      <c r="E11" s="21"/>
      <c r="F11" s="21"/>
      <c r="G11" s="21"/>
      <c r="H11" s="21"/>
      <c r="I11" s="21"/>
      <c r="J11" s="78"/>
      <c r="K11" s="85" t="s">
        <v>10</v>
      </c>
      <c r="L11" s="83"/>
      <c r="M11" s="34"/>
      <c r="N11" s="60">
        <v>19</v>
      </c>
      <c r="O11" s="21"/>
      <c r="P11" s="21"/>
      <c r="Q11" s="21"/>
      <c r="R11" s="21"/>
      <c r="S11" s="21"/>
      <c r="T11" s="21"/>
      <c r="U11" s="78"/>
      <c r="V11" s="85" t="s">
        <v>10</v>
      </c>
      <c r="W11" s="83"/>
      <c r="X11" s="34"/>
      <c r="Y11" s="60">
        <v>6</v>
      </c>
      <c r="Z11" s="57"/>
      <c r="AA11" s="58"/>
      <c r="AB11" s="57"/>
      <c r="AC11" s="57"/>
      <c r="AD11" s="21"/>
      <c r="AE11" s="21"/>
      <c r="AF11" s="78"/>
      <c r="AG11" s="85" t="s">
        <v>10</v>
      </c>
      <c r="AH11" s="83"/>
      <c r="AI11" s="34"/>
      <c r="AL11" s="112"/>
      <c r="AM11" s="70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71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71"/>
      <c r="BO11" s="91"/>
      <c r="BP11" s="92"/>
    </row>
    <row r="12" spans="1:68" ht="15" customHeight="1">
      <c r="A12" s="45"/>
      <c r="B12" s="81">
        <f>SUM(AH6:AH18)+SUM(W6:W18)+SUM(L6:L18)</f>
        <v>0</v>
      </c>
      <c r="C12" s="60">
        <v>33</v>
      </c>
      <c r="D12" s="21"/>
      <c r="E12" s="21"/>
      <c r="F12" s="21"/>
      <c r="G12" s="21"/>
      <c r="H12" s="21"/>
      <c r="I12" s="21"/>
      <c r="J12" s="78"/>
      <c r="K12" s="85" t="s">
        <v>10</v>
      </c>
      <c r="L12" s="83"/>
      <c r="M12" s="34"/>
      <c r="N12" s="60">
        <v>20</v>
      </c>
      <c r="O12" s="21"/>
      <c r="P12" s="21"/>
      <c r="Q12" s="21"/>
      <c r="R12" s="21"/>
      <c r="S12" s="21"/>
      <c r="T12" s="21"/>
      <c r="U12" s="78"/>
      <c r="V12" s="85" t="s">
        <v>10</v>
      </c>
      <c r="W12" s="83"/>
      <c r="X12" s="34"/>
      <c r="Y12" s="60">
        <v>7</v>
      </c>
      <c r="Z12" s="20"/>
      <c r="AA12" s="21"/>
      <c r="AB12" s="21"/>
      <c r="AC12" s="21"/>
      <c r="AD12" s="21"/>
      <c r="AE12" s="21"/>
      <c r="AF12" s="78"/>
      <c r="AG12" s="85" t="s">
        <v>10</v>
      </c>
      <c r="AH12" s="83"/>
      <c r="AI12" s="34"/>
      <c r="AL12" s="112"/>
      <c r="AM12" s="70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71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71"/>
      <c r="BO12" s="91"/>
      <c r="BP12" s="92"/>
    </row>
    <row r="13" spans="1:68" ht="15" customHeight="1">
      <c r="A13" s="48" t="s">
        <v>17</v>
      </c>
      <c r="B13" s="30"/>
      <c r="C13" s="60">
        <v>34</v>
      </c>
      <c r="D13" s="21"/>
      <c r="E13" s="21"/>
      <c r="F13" s="21"/>
      <c r="G13" s="21"/>
      <c r="H13" s="21"/>
      <c r="I13" s="21"/>
      <c r="J13" s="78"/>
      <c r="K13" s="85" t="s">
        <v>10</v>
      </c>
      <c r="L13" s="83"/>
      <c r="M13" s="34"/>
      <c r="N13" s="60">
        <v>21</v>
      </c>
      <c r="O13" s="21"/>
      <c r="P13" s="21"/>
      <c r="Q13" s="21"/>
      <c r="R13" s="21"/>
      <c r="S13" s="21"/>
      <c r="T13" s="21"/>
      <c r="U13" s="78"/>
      <c r="V13" s="85" t="s">
        <v>10</v>
      </c>
      <c r="W13" s="83"/>
      <c r="X13" s="34"/>
      <c r="Y13" s="60">
        <v>8</v>
      </c>
      <c r="Z13" s="20"/>
      <c r="AA13" s="21"/>
      <c r="AB13" s="21"/>
      <c r="AC13" s="21"/>
      <c r="AD13" s="21"/>
      <c r="AE13" s="21"/>
      <c r="AF13" s="78"/>
      <c r="AG13" s="85" t="s">
        <v>10</v>
      </c>
      <c r="AH13" s="83"/>
      <c r="AI13" s="34"/>
      <c r="AL13" s="112"/>
      <c r="AM13" s="70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71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71"/>
      <c r="BO13" s="91"/>
      <c r="BP13" s="92"/>
    </row>
    <row r="14" spans="1:68" ht="15" customHeight="1">
      <c r="A14" s="48"/>
      <c r="B14" s="41">
        <f>B6-B12</f>
        <v>0</v>
      </c>
      <c r="C14" s="60">
        <v>35</v>
      </c>
      <c r="D14" s="21"/>
      <c r="E14" s="21"/>
      <c r="F14" s="21"/>
      <c r="G14" s="21"/>
      <c r="H14" s="21"/>
      <c r="I14" s="21"/>
      <c r="J14" s="78"/>
      <c r="K14" s="85" t="s">
        <v>10</v>
      </c>
      <c r="L14" s="83"/>
      <c r="M14" s="34"/>
      <c r="N14" s="60">
        <v>22</v>
      </c>
      <c r="O14" s="21"/>
      <c r="P14" s="21"/>
      <c r="Q14" s="21"/>
      <c r="R14" s="21"/>
      <c r="S14" s="21"/>
      <c r="T14" s="21"/>
      <c r="U14" s="78"/>
      <c r="V14" s="85" t="s">
        <v>10</v>
      </c>
      <c r="W14" s="83"/>
      <c r="X14" s="34"/>
      <c r="Y14" s="60">
        <v>9</v>
      </c>
      <c r="Z14" s="20"/>
      <c r="AA14" s="21"/>
      <c r="AB14" s="21"/>
      <c r="AC14" s="21"/>
      <c r="AD14" s="21"/>
      <c r="AE14" s="21"/>
      <c r="AF14" s="78"/>
      <c r="AG14" s="85" t="s">
        <v>10</v>
      </c>
      <c r="AH14" s="83"/>
      <c r="AI14" s="34"/>
      <c r="AL14" s="112"/>
      <c r="AM14" s="70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71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71"/>
      <c r="BO14" s="91"/>
      <c r="BP14" s="92"/>
    </row>
    <row r="15" spans="1:68" ht="15" customHeight="1">
      <c r="A15" s="48" t="s">
        <v>27</v>
      </c>
      <c r="B15" s="30"/>
      <c r="C15" s="60">
        <v>36</v>
      </c>
      <c r="D15" s="21"/>
      <c r="E15" s="21"/>
      <c r="F15" s="21"/>
      <c r="G15" s="21"/>
      <c r="H15" s="21"/>
      <c r="I15" s="21"/>
      <c r="J15" s="78"/>
      <c r="K15" s="85" t="s">
        <v>10</v>
      </c>
      <c r="L15" s="83"/>
      <c r="M15" s="34"/>
      <c r="N15" s="60">
        <v>23</v>
      </c>
      <c r="O15" s="21"/>
      <c r="P15" s="21"/>
      <c r="Q15" s="21"/>
      <c r="R15" s="21"/>
      <c r="S15" s="21"/>
      <c r="T15" s="21"/>
      <c r="U15" s="78"/>
      <c r="V15" s="85" t="s">
        <v>10</v>
      </c>
      <c r="W15" s="83"/>
      <c r="X15" s="34"/>
      <c r="Y15" s="60">
        <v>10</v>
      </c>
      <c r="Z15" s="20"/>
      <c r="AA15" s="21"/>
      <c r="AB15" s="21"/>
      <c r="AC15" s="21"/>
      <c r="AD15" s="21"/>
      <c r="AE15" s="21"/>
      <c r="AF15" s="78"/>
      <c r="AG15" s="85" t="s">
        <v>10</v>
      </c>
      <c r="AH15" s="83"/>
      <c r="AI15" s="34"/>
      <c r="AL15" s="112"/>
      <c r="AM15" s="70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71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71"/>
      <c r="BO15" s="91"/>
      <c r="BP15" s="92"/>
    </row>
    <row r="16" spans="1:68" ht="15" customHeight="1">
      <c r="A16" s="48"/>
      <c r="B16" s="81">
        <f>SUMIF($J$6:$J$18,0,$L$6:$L$18)+SUMIF($U$6:$U$18,0,$W$6:$W$18)+SUMIF($AF$6:$AF$18,0,$AH$6:$AH$18)</f>
        <v>0</v>
      </c>
      <c r="C16" s="60">
        <v>37</v>
      </c>
      <c r="D16" s="20"/>
      <c r="E16" s="21"/>
      <c r="F16" s="21"/>
      <c r="G16" s="21"/>
      <c r="H16" s="21"/>
      <c r="I16" s="21"/>
      <c r="J16" s="78"/>
      <c r="K16" s="85" t="s">
        <v>10</v>
      </c>
      <c r="L16" s="83"/>
      <c r="M16" s="34"/>
      <c r="N16" s="60">
        <v>24</v>
      </c>
      <c r="O16" s="20"/>
      <c r="P16" s="21"/>
      <c r="Q16" s="21"/>
      <c r="R16" s="21"/>
      <c r="S16" s="21"/>
      <c r="T16" s="21"/>
      <c r="U16" s="78"/>
      <c r="V16" s="85" t="s">
        <v>10</v>
      </c>
      <c r="W16" s="83"/>
      <c r="X16" s="34"/>
      <c r="Y16" s="60">
        <v>11</v>
      </c>
      <c r="Z16" s="20"/>
      <c r="AA16" s="21"/>
      <c r="AB16" s="21"/>
      <c r="AC16" s="21"/>
      <c r="AD16" s="21"/>
      <c r="AE16" s="21"/>
      <c r="AF16" s="78"/>
      <c r="AG16" s="85" t="s">
        <v>10</v>
      </c>
      <c r="AH16" s="83"/>
      <c r="AI16" s="34"/>
      <c r="AL16" s="112"/>
      <c r="AM16" s="70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71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71"/>
      <c r="BO16" s="91"/>
      <c r="BP16" s="92"/>
    </row>
    <row r="17" spans="1:68" ht="15" customHeight="1">
      <c r="A17" s="48" t="s">
        <v>28</v>
      </c>
      <c r="B17" s="30"/>
      <c r="C17" s="60">
        <v>38</v>
      </c>
      <c r="D17" s="21"/>
      <c r="E17" s="21"/>
      <c r="F17" s="21"/>
      <c r="G17" s="21"/>
      <c r="H17" s="21"/>
      <c r="I17" s="21"/>
      <c r="J17" s="78"/>
      <c r="K17" s="85" t="s">
        <v>10</v>
      </c>
      <c r="L17" s="83"/>
      <c r="M17" s="34"/>
      <c r="N17" s="60">
        <v>25</v>
      </c>
      <c r="O17" s="21"/>
      <c r="P17" s="21"/>
      <c r="Q17" s="21"/>
      <c r="R17" s="21"/>
      <c r="S17" s="21"/>
      <c r="T17" s="21"/>
      <c r="U17" s="78"/>
      <c r="V17" s="85" t="s">
        <v>10</v>
      </c>
      <c r="W17" s="83"/>
      <c r="X17" s="34"/>
      <c r="Y17" s="60">
        <v>12</v>
      </c>
      <c r="Z17" s="20"/>
      <c r="AA17" s="21"/>
      <c r="AB17" s="21"/>
      <c r="AC17" s="21"/>
      <c r="AD17" s="21"/>
      <c r="AE17" s="21"/>
      <c r="AF17" s="78"/>
      <c r="AG17" s="85" t="s">
        <v>10</v>
      </c>
      <c r="AH17" s="83"/>
      <c r="AI17" s="34"/>
      <c r="AL17" s="112"/>
      <c r="AM17" s="70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71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71"/>
      <c r="BO17" s="91"/>
      <c r="BP17" s="92"/>
    </row>
    <row r="18" spans="1:68" ht="15" customHeight="1">
      <c r="A18" s="46"/>
      <c r="B18" s="49" t="str">
        <f>IF(B12=0,"",B16/B12)</f>
        <v/>
      </c>
      <c r="C18" s="61">
        <v>39</v>
      </c>
      <c r="D18" s="26"/>
      <c r="E18" s="26"/>
      <c r="F18" s="26"/>
      <c r="G18" s="26"/>
      <c r="H18" s="26"/>
      <c r="I18" s="26"/>
      <c r="J18" s="82"/>
      <c r="K18" s="86" t="s">
        <v>10</v>
      </c>
      <c r="L18" s="84"/>
      <c r="M18" s="34"/>
      <c r="N18" s="61">
        <v>26</v>
      </c>
      <c r="O18" s="26"/>
      <c r="P18" s="26"/>
      <c r="Q18" s="26"/>
      <c r="R18" s="26"/>
      <c r="S18" s="26"/>
      <c r="T18" s="26"/>
      <c r="U18" s="82"/>
      <c r="V18" s="86" t="s">
        <v>10</v>
      </c>
      <c r="W18" s="84"/>
      <c r="X18" s="34"/>
      <c r="Y18" s="61">
        <v>13</v>
      </c>
      <c r="Z18" s="7"/>
      <c r="AA18" s="26"/>
      <c r="AB18" s="26"/>
      <c r="AC18" s="26"/>
      <c r="AD18" s="26"/>
      <c r="AE18" s="26"/>
      <c r="AF18" s="82"/>
      <c r="AG18" s="86" t="s">
        <v>10</v>
      </c>
      <c r="AH18" s="84"/>
      <c r="AI18" s="34"/>
      <c r="AL18" s="112"/>
      <c r="AM18" s="70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71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71"/>
      <c r="BO18" s="91"/>
      <c r="BP18" s="92"/>
    </row>
    <row r="19" spans="1:68" ht="15" customHeight="1">
      <c r="A19" s="47" t="s">
        <v>19</v>
      </c>
      <c r="B19" s="29"/>
      <c r="C19" s="11" t="s">
        <v>5</v>
      </c>
      <c r="D19" s="12"/>
      <c r="E19" s="13">
        <v>6</v>
      </c>
      <c r="F19" s="105">
        <f>SUM(J20:J32)</f>
        <v>0</v>
      </c>
      <c r="G19" s="106"/>
      <c r="H19" s="14" t="s">
        <v>6</v>
      </c>
      <c r="I19" s="15"/>
      <c r="J19" s="15"/>
      <c r="K19" s="15"/>
      <c r="L19" s="53" t="s">
        <v>31</v>
      </c>
      <c r="M19" s="16" t="s">
        <v>33</v>
      </c>
      <c r="N19" s="11" t="s">
        <v>5</v>
      </c>
      <c r="O19" s="12"/>
      <c r="P19" s="13">
        <v>5</v>
      </c>
      <c r="Q19" s="105">
        <f>SUM(U20:U32)</f>
        <v>0</v>
      </c>
      <c r="R19" s="106"/>
      <c r="S19" s="14" t="s">
        <v>6</v>
      </c>
      <c r="T19" s="15"/>
      <c r="U19" s="15"/>
      <c r="V19" s="15"/>
      <c r="W19" s="53" t="s">
        <v>31</v>
      </c>
      <c r="X19" s="16" t="s">
        <v>33</v>
      </c>
      <c r="Y19" s="11" t="s">
        <v>5</v>
      </c>
      <c r="Z19" s="12"/>
      <c r="AA19" s="13">
        <v>4</v>
      </c>
      <c r="AB19" s="105">
        <f>SUM(AF20:AF32)</f>
        <v>0</v>
      </c>
      <c r="AC19" s="106"/>
      <c r="AD19" s="14" t="s">
        <v>6</v>
      </c>
      <c r="AE19" s="15"/>
      <c r="AF19" s="15"/>
      <c r="AG19" s="15"/>
      <c r="AH19" s="53" t="s">
        <v>31</v>
      </c>
      <c r="AI19" s="16" t="s">
        <v>33</v>
      </c>
      <c r="AL19" s="112"/>
      <c r="AM19" s="70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71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71"/>
      <c r="BO19" s="91"/>
      <c r="BP19" s="92"/>
    </row>
    <row r="20" spans="1:68" ht="15" customHeight="1">
      <c r="A20" s="45"/>
      <c r="B20" s="81">
        <f>F19+Q19+AB19</f>
        <v>0</v>
      </c>
      <c r="C20" s="59">
        <v>66</v>
      </c>
      <c r="D20" s="21"/>
      <c r="E20" s="21"/>
      <c r="F20" s="21"/>
      <c r="G20" s="21"/>
      <c r="H20" s="21"/>
      <c r="I20" s="21"/>
      <c r="J20" s="78"/>
      <c r="K20" s="85" t="s">
        <v>10</v>
      </c>
      <c r="L20" s="83"/>
      <c r="M20" s="34"/>
      <c r="N20" s="59">
        <v>53</v>
      </c>
      <c r="O20" s="55"/>
      <c r="P20" s="55"/>
      <c r="Q20" s="55"/>
      <c r="R20" s="55"/>
      <c r="S20" s="55"/>
      <c r="T20" s="21"/>
      <c r="U20" s="78"/>
      <c r="V20" s="85" t="s">
        <v>10</v>
      </c>
      <c r="W20" s="83"/>
      <c r="X20" s="34"/>
      <c r="Y20" s="59">
        <v>40</v>
      </c>
      <c r="Z20" s="21"/>
      <c r="AA20" s="21"/>
      <c r="AB20" s="21"/>
      <c r="AC20" s="21"/>
      <c r="AD20" s="21"/>
      <c r="AE20" s="21"/>
      <c r="AF20" s="78"/>
      <c r="AG20" s="85" t="s">
        <v>10</v>
      </c>
      <c r="AH20" s="83"/>
      <c r="AI20" s="34"/>
      <c r="AL20" s="112"/>
      <c r="AM20" s="70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71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71"/>
      <c r="BO20" s="91"/>
      <c r="BP20" s="92"/>
    </row>
    <row r="21" spans="1:68" ht="15" customHeight="1">
      <c r="A21" s="48" t="s">
        <v>20</v>
      </c>
      <c r="B21" s="30"/>
      <c r="C21" s="60">
        <v>67</v>
      </c>
      <c r="D21" s="21"/>
      <c r="E21" s="21"/>
      <c r="F21" s="21"/>
      <c r="G21" s="21"/>
      <c r="H21" s="21"/>
      <c r="I21" s="21"/>
      <c r="J21" s="78"/>
      <c r="K21" s="85" t="s">
        <v>10</v>
      </c>
      <c r="L21" s="83"/>
      <c r="M21" s="34"/>
      <c r="N21" s="60">
        <v>54</v>
      </c>
      <c r="O21" s="21"/>
      <c r="P21" s="21"/>
      <c r="Q21" s="21"/>
      <c r="R21" s="21"/>
      <c r="S21" s="21"/>
      <c r="T21" s="21"/>
      <c r="U21" s="78"/>
      <c r="V21" s="85" t="s">
        <v>10</v>
      </c>
      <c r="W21" s="83"/>
      <c r="X21" s="34"/>
      <c r="Y21" s="60">
        <v>41</v>
      </c>
      <c r="Z21" s="21"/>
      <c r="AA21" s="21"/>
      <c r="AB21" s="21"/>
      <c r="AC21" s="21"/>
      <c r="AD21" s="21"/>
      <c r="AE21" s="21"/>
      <c r="AF21" s="78"/>
      <c r="AG21" s="85" t="s">
        <v>10</v>
      </c>
      <c r="AH21" s="83"/>
      <c r="AI21" s="34"/>
      <c r="AL21" s="112"/>
      <c r="AM21" s="70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71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71"/>
      <c r="BO21" s="91"/>
      <c r="BP21" s="92"/>
    </row>
    <row r="22" spans="1:68" ht="15" customHeight="1">
      <c r="A22" s="45"/>
      <c r="B22" s="81">
        <v>40</v>
      </c>
      <c r="C22" s="60">
        <v>68</v>
      </c>
      <c r="D22" s="21"/>
      <c r="E22" s="21"/>
      <c r="F22" s="21"/>
      <c r="G22" s="21"/>
      <c r="H22" s="21"/>
      <c r="I22" s="21"/>
      <c r="J22" s="78"/>
      <c r="K22" s="22" t="s">
        <v>10</v>
      </c>
      <c r="L22" s="83"/>
      <c r="M22" s="34"/>
      <c r="N22" s="60">
        <v>55</v>
      </c>
      <c r="O22" s="57"/>
      <c r="P22" s="57"/>
      <c r="Q22" s="57"/>
      <c r="R22" s="57"/>
      <c r="S22" s="57"/>
      <c r="T22" s="21"/>
      <c r="U22" s="78"/>
      <c r="V22" s="85" t="s">
        <v>10</v>
      </c>
      <c r="W22" s="83"/>
      <c r="X22" s="34"/>
      <c r="Y22" s="60">
        <v>42</v>
      </c>
      <c r="Z22" s="21"/>
      <c r="AA22" s="21"/>
      <c r="AB22" s="21"/>
      <c r="AC22" s="21"/>
      <c r="AD22" s="21"/>
      <c r="AE22" s="21"/>
      <c r="AF22" s="78"/>
      <c r="AG22" s="85" t="s">
        <v>10</v>
      </c>
      <c r="AH22" s="83"/>
      <c r="AI22" s="34"/>
      <c r="AL22" s="112"/>
      <c r="AM22" s="70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71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71"/>
      <c r="BO22" s="91"/>
      <c r="BP22" s="92"/>
    </row>
    <row r="23" spans="1:68" ht="15" customHeight="1">
      <c r="A23" s="48" t="s">
        <v>21</v>
      </c>
      <c r="B23" s="30"/>
      <c r="C23" s="60">
        <v>69</v>
      </c>
      <c r="D23" s="21"/>
      <c r="E23" s="21"/>
      <c r="F23" s="21"/>
      <c r="G23" s="21"/>
      <c r="H23" s="21"/>
      <c r="I23" s="21"/>
      <c r="J23" s="78"/>
      <c r="K23" s="22" t="s">
        <v>10</v>
      </c>
      <c r="L23" s="83"/>
      <c r="M23" s="34"/>
      <c r="N23" s="60">
        <v>56</v>
      </c>
      <c r="O23" s="21"/>
      <c r="P23" s="21"/>
      <c r="Q23" s="21"/>
      <c r="R23" s="21"/>
      <c r="S23" s="21"/>
      <c r="T23" s="21"/>
      <c r="U23" s="78"/>
      <c r="V23" s="85" t="s">
        <v>10</v>
      </c>
      <c r="W23" s="83"/>
      <c r="X23" s="34"/>
      <c r="Y23" s="60">
        <v>43</v>
      </c>
      <c r="Z23" s="21"/>
      <c r="AA23" s="21"/>
      <c r="AB23" s="21"/>
      <c r="AC23" s="21"/>
      <c r="AD23" s="21"/>
      <c r="AE23" s="21"/>
      <c r="AF23" s="78"/>
      <c r="AG23" s="85" t="s">
        <v>10</v>
      </c>
      <c r="AH23" s="83"/>
      <c r="AI23" s="34"/>
      <c r="AL23" s="112"/>
      <c r="AM23" s="70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71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71"/>
      <c r="BO23" s="91"/>
      <c r="BP23" s="92"/>
    </row>
    <row r="24" spans="1:68" ht="15" customHeight="1">
      <c r="A24" s="80">
        <f>B22-B20</f>
        <v>40</v>
      </c>
      <c r="B24" s="40" t="str">
        <f>IF(A24&lt;0,"不足","余る")</f>
        <v>余る</v>
      </c>
      <c r="C24" s="60">
        <v>70</v>
      </c>
      <c r="D24" s="21"/>
      <c r="E24" s="21"/>
      <c r="F24" s="21"/>
      <c r="G24" s="21"/>
      <c r="H24" s="21"/>
      <c r="I24" s="21"/>
      <c r="J24" s="78"/>
      <c r="K24" s="22" t="s">
        <v>10</v>
      </c>
      <c r="L24" s="83"/>
      <c r="M24" s="34"/>
      <c r="N24" s="60">
        <v>57</v>
      </c>
      <c r="O24" s="21"/>
      <c r="P24" s="21"/>
      <c r="Q24" s="21"/>
      <c r="R24" s="21"/>
      <c r="S24" s="21"/>
      <c r="T24" s="21"/>
      <c r="U24" s="78"/>
      <c r="V24" s="85" t="s">
        <v>10</v>
      </c>
      <c r="W24" s="83"/>
      <c r="X24" s="34"/>
      <c r="Y24" s="60">
        <v>44</v>
      </c>
      <c r="Z24" s="21"/>
      <c r="AA24" s="21"/>
      <c r="AB24" s="21"/>
      <c r="AC24" s="21"/>
      <c r="AD24" s="21"/>
      <c r="AE24" s="21"/>
      <c r="AF24" s="78"/>
      <c r="AG24" s="85" t="s">
        <v>10</v>
      </c>
      <c r="AH24" s="83"/>
      <c r="AI24" s="34"/>
      <c r="AL24" s="112"/>
      <c r="AM24" s="70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71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71"/>
      <c r="BO24" s="91"/>
      <c r="BP24" s="92"/>
    </row>
    <row r="25" spans="1:68" ht="15" customHeight="1">
      <c r="A25" s="48" t="s">
        <v>22</v>
      </c>
      <c r="B25" s="30"/>
      <c r="C25" s="60">
        <v>71</v>
      </c>
      <c r="D25" s="21"/>
      <c r="E25" s="21"/>
      <c r="F25" s="21"/>
      <c r="G25" s="21"/>
      <c r="H25" s="21"/>
      <c r="I25" s="21"/>
      <c r="J25" s="78"/>
      <c r="K25" s="22" t="s">
        <v>10</v>
      </c>
      <c r="L25" s="83"/>
      <c r="M25" s="34"/>
      <c r="N25" s="60">
        <v>58</v>
      </c>
      <c r="O25" s="21"/>
      <c r="P25" s="21"/>
      <c r="Q25" s="21"/>
      <c r="R25" s="21"/>
      <c r="S25" s="21"/>
      <c r="T25" s="21"/>
      <c r="U25" s="78"/>
      <c r="V25" s="85" t="s">
        <v>10</v>
      </c>
      <c r="W25" s="83"/>
      <c r="X25" s="34"/>
      <c r="Y25" s="60">
        <v>45</v>
      </c>
      <c r="Z25" s="21"/>
      <c r="AA25" s="21"/>
      <c r="AB25" s="21"/>
      <c r="AC25" s="21"/>
      <c r="AD25" s="21"/>
      <c r="AE25" s="21"/>
      <c r="AF25" s="78"/>
      <c r="AG25" s="85" t="s">
        <v>10</v>
      </c>
      <c r="AH25" s="83"/>
      <c r="AI25" s="34"/>
      <c r="AL25" s="112"/>
      <c r="AM25" s="70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71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71"/>
      <c r="BO25" s="91"/>
      <c r="BP25" s="92"/>
    </row>
    <row r="26" spans="1:68" ht="18" customHeight="1">
      <c r="A26" s="45"/>
      <c r="B26" s="81">
        <f>SUM(AH20:AH32)+SUM(W20:W32)+SUM(L20:L32)</f>
        <v>0</v>
      </c>
      <c r="C26" s="60">
        <v>72</v>
      </c>
      <c r="D26" s="21"/>
      <c r="E26" s="21"/>
      <c r="F26" s="21"/>
      <c r="G26" s="21"/>
      <c r="H26" s="21"/>
      <c r="I26" s="21"/>
      <c r="J26" s="78"/>
      <c r="K26" s="22" t="s">
        <v>10</v>
      </c>
      <c r="L26" s="83"/>
      <c r="M26" s="34"/>
      <c r="N26" s="60">
        <v>59</v>
      </c>
      <c r="O26" s="21"/>
      <c r="P26" s="21"/>
      <c r="Q26" s="21"/>
      <c r="R26" s="21"/>
      <c r="S26" s="21"/>
      <c r="T26" s="21"/>
      <c r="U26" s="78"/>
      <c r="V26" s="85" t="s">
        <v>10</v>
      </c>
      <c r="W26" s="83"/>
      <c r="X26" s="34"/>
      <c r="Y26" s="60">
        <v>46</v>
      </c>
      <c r="Z26" s="21"/>
      <c r="AA26" s="21"/>
      <c r="AB26" s="21"/>
      <c r="AC26" s="21"/>
      <c r="AD26" s="21"/>
      <c r="AE26" s="21"/>
      <c r="AF26" s="78"/>
      <c r="AG26" s="85" t="s">
        <v>10</v>
      </c>
      <c r="AH26" s="83"/>
      <c r="AI26" s="34"/>
      <c r="AJ26" s="28"/>
      <c r="AL26" s="112"/>
      <c r="AM26" s="70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71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71"/>
      <c r="BO26" s="91"/>
      <c r="BP26" s="92"/>
    </row>
    <row r="27" spans="1:68" ht="15" customHeight="1">
      <c r="A27" s="48"/>
      <c r="B27" s="30"/>
      <c r="C27" s="60">
        <v>73</v>
      </c>
      <c r="D27" s="21"/>
      <c r="E27" s="21"/>
      <c r="F27" s="21"/>
      <c r="G27" s="21"/>
      <c r="H27" s="21"/>
      <c r="I27" s="21"/>
      <c r="J27" s="78"/>
      <c r="K27" s="22" t="s">
        <v>10</v>
      </c>
      <c r="L27" s="83"/>
      <c r="M27" s="34"/>
      <c r="N27" s="60">
        <v>60</v>
      </c>
      <c r="O27" s="21"/>
      <c r="P27" s="21"/>
      <c r="Q27" s="21"/>
      <c r="R27" s="21"/>
      <c r="S27" s="21"/>
      <c r="T27" s="21"/>
      <c r="U27" s="78"/>
      <c r="V27" s="85" t="s">
        <v>10</v>
      </c>
      <c r="W27" s="83"/>
      <c r="X27" s="34"/>
      <c r="Y27" s="60">
        <v>47</v>
      </c>
      <c r="Z27" s="21"/>
      <c r="AA27" s="21"/>
      <c r="AB27" s="21"/>
      <c r="AC27" s="21"/>
      <c r="AD27" s="21"/>
      <c r="AE27" s="21"/>
      <c r="AF27" s="78"/>
      <c r="AG27" s="85" t="s">
        <v>10</v>
      </c>
      <c r="AH27" s="83"/>
      <c r="AI27" s="34"/>
      <c r="AL27" s="112"/>
      <c r="AM27" s="70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1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71"/>
      <c r="BO27" s="91"/>
      <c r="BP27" s="92"/>
    </row>
    <row r="28" spans="1:68" ht="15" customHeight="1">
      <c r="A28" s="48"/>
      <c r="B28" s="116"/>
      <c r="C28" s="60">
        <v>74</v>
      </c>
      <c r="D28" s="21"/>
      <c r="E28" s="21"/>
      <c r="F28" s="21"/>
      <c r="G28" s="21"/>
      <c r="H28" s="21"/>
      <c r="I28" s="21"/>
      <c r="J28" s="78"/>
      <c r="K28" s="22" t="s">
        <v>10</v>
      </c>
      <c r="L28" s="83"/>
      <c r="M28" s="34"/>
      <c r="N28" s="60">
        <v>61</v>
      </c>
      <c r="O28" s="21"/>
      <c r="P28" s="21"/>
      <c r="Q28" s="21"/>
      <c r="R28" s="21"/>
      <c r="S28" s="21"/>
      <c r="T28" s="21"/>
      <c r="U28" s="78"/>
      <c r="V28" s="85" t="s">
        <v>10</v>
      </c>
      <c r="W28" s="83"/>
      <c r="X28" s="34"/>
      <c r="Y28" s="60">
        <v>48</v>
      </c>
      <c r="Z28" s="21"/>
      <c r="AA28" s="21"/>
      <c r="AB28" s="21"/>
      <c r="AC28" s="21"/>
      <c r="AD28" s="21"/>
      <c r="AE28" s="21"/>
      <c r="AF28" s="78"/>
      <c r="AG28" s="85" t="s">
        <v>10</v>
      </c>
      <c r="AH28" s="83"/>
      <c r="AI28" s="34"/>
      <c r="AL28" s="112"/>
      <c r="AM28" s="70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71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71"/>
      <c r="BO28" s="91"/>
      <c r="BP28" s="92"/>
    </row>
    <row r="29" spans="1:68" ht="15" customHeight="1">
      <c r="A29" s="48"/>
      <c r="B29" s="117"/>
      <c r="C29" s="114">
        <v>75</v>
      </c>
      <c r="D29" s="21"/>
      <c r="E29" s="21"/>
      <c r="F29" s="21"/>
      <c r="G29" s="21"/>
      <c r="H29" s="21"/>
      <c r="I29" s="21"/>
      <c r="J29" s="78"/>
      <c r="K29" s="22" t="s">
        <v>10</v>
      </c>
      <c r="L29" s="83"/>
      <c r="M29" s="34"/>
      <c r="N29" s="60">
        <v>62</v>
      </c>
      <c r="O29" s="21"/>
      <c r="P29" s="21"/>
      <c r="Q29" s="21"/>
      <c r="R29" s="21"/>
      <c r="S29" s="21"/>
      <c r="T29" s="21"/>
      <c r="U29" s="78"/>
      <c r="V29" s="85" t="s">
        <v>10</v>
      </c>
      <c r="W29" s="83"/>
      <c r="X29" s="34"/>
      <c r="Y29" s="60">
        <v>49</v>
      </c>
      <c r="Z29" s="21"/>
      <c r="AA29" s="21"/>
      <c r="AB29" s="21"/>
      <c r="AC29" s="21"/>
      <c r="AD29" s="21"/>
      <c r="AE29" s="21"/>
      <c r="AF29" s="78"/>
      <c r="AG29" s="85" t="s">
        <v>10</v>
      </c>
      <c r="AH29" s="83"/>
      <c r="AI29" s="34"/>
      <c r="AL29" s="112"/>
      <c r="AM29" s="70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71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71"/>
      <c r="BO29" s="91"/>
      <c r="BP29" s="92"/>
    </row>
    <row r="30" spans="1:68" ht="15" customHeight="1">
      <c r="A30" s="48"/>
      <c r="B30" s="30"/>
      <c r="C30" s="60">
        <v>76</v>
      </c>
      <c r="D30" s="21"/>
      <c r="E30" s="21"/>
      <c r="F30" s="21"/>
      <c r="G30" s="21"/>
      <c r="H30" s="21"/>
      <c r="I30" s="21"/>
      <c r="J30" s="78"/>
      <c r="K30" s="22" t="s">
        <v>10</v>
      </c>
      <c r="L30" s="83"/>
      <c r="M30" s="34"/>
      <c r="N30" s="60">
        <v>63</v>
      </c>
      <c r="O30" s="21"/>
      <c r="P30" s="21"/>
      <c r="Q30" s="21"/>
      <c r="R30" s="21"/>
      <c r="S30" s="21"/>
      <c r="T30" s="21"/>
      <c r="U30" s="78"/>
      <c r="V30" s="85" t="s">
        <v>10</v>
      </c>
      <c r="W30" s="83"/>
      <c r="X30" s="34"/>
      <c r="Y30" s="60">
        <v>50</v>
      </c>
      <c r="Z30" s="21"/>
      <c r="AA30" s="21"/>
      <c r="AB30" s="21"/>
      <c r="AC30" s="21"/>
      <c r="AD30" s="21"/>
      <c r="AE30" s="21"/>
      <c r="AF30" s="78"/>
      <c r="AG30" s="85" t="s">
        <v>10</v>
      </c>
      <c r="AH30" s="83"/>
      <c r="AI30" s="34"/>
      <c r="AL30" s="112"/>
      <c r="AM30" s="70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71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71"/>
      <c r="BO30" s="91"/>
      <c r="BP30" s="92"/>
    </row>
    <row r="31" spans="1:68" ht="15" customHeight="1">
      <c r="A31" s="48"/>
      <c r="B31" s="117"/>
      <c r="C31" s="114">
        <v>77</v>
      </c>
      <c r="D31" s="21"/>
      <c r="E31" s="21"/>
      <c r="F31" s="21"/>
      <c r="G31" s="21"/>
      <c r="H31" s="21"/>
      <c r="I31" s="21"/>
      <c r="J31" s="78"/>
      <c r="K31" s="22" t="s">
        <v>10</v>
      </c>
      <c r="L31" s="83"/>
      <c r="M31" s="34"/>
      <c r="N31" s="60">
        <v>64</v>
      </c>
      <c r="O31" s="21"/>
      <c r="P31" s="21"/>
      <c r="Q31" s="21"/>
      <c r="R31" s="21"/>
      <c r="S31" s="21"/>
      <c r="T31" s="21"/>
      <c r="U31" s="78"/>
      <c r="V31" s="85" t="s">
        <v>10</v>
      </c>
      <c r="W31" s="83"/>
      <c r="X31" s="34"/>
      <c r="Y31" s="60">
        <v>51</v>
      </c>
      <c r="Z31" s="21"/>
      <c r="AA31" s="21"/>
      <c r="AB31" s="21"/>
      <c r="AC31" s="21"/>
      <c r="AD31" s="21"/>
      <c r="AE31" s="21"/>
      <c r="AF31" s="78"/>
      <c r="AG31" s="85" t="s">
        <v>10</v>
      </c>
      <c r="AH31" s="83"/>
      <c r="AI31" s="34"/>
      <c r="AL31" s="112"/>
      <c r="AM31" s="70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71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71"/>
      <c r="BO31" s="91"/>
      <c r="BP31" s="92"/>
    </row>
    <row r="32" spans="1:68" ht="15" customHeight="1">
      <c r="A32" s="46"/>
      <c r="B32" s="49" t="str">
        <f>IF(B26=0,"",B30/B26)</f>
        <v/>
      </c>
      <c r="C32" s="61">
        <v>78</v>
      </c>
      <c r="D32" s="26"/>
      <c r="E32" s="26"/>
      <c r="F32" s="26"/>
      <c r="G32" s="26"/>
      <c r="H32" s="26"/>
      <c r="I32" s="26"/>
      <c r="J32" s="82"/>
      <c r="K32" s="27" t="s">
        <v>10</v>
      </c>
      <c r="L32" s="84"/>
      <c r="M32" s="34"/>
      <c r="N32" s="61">
        <v>65</v>
      </c>
      <c r="O32" s="26"/>
      <c r="P32" s="26"/>
      <c r="Q32" s="26"/>
      <c r="R32" s="26"/>
      <c r="S32" s="26"/>
      <c r="T32" s="26"/>
      <c r="U32" s="82"/>
      <c r="V32" s="86" t="s">
        <v>10</v>
      </c>
      <c r="W32" s="84"/>
      <c r="X32" s="34"/>
      <c r="Y32" s="61">
        <v>52</v>
      </c>
      <c r="Z32" s="26"/>
      <c r="AA32" s="26"/>
      <c r="AB32" s="26"/>
      <c r="AC32" s="26"/>
      <c r="AD32" s="26"/>
      <c r="AE32" s="26"/>
      <c r="AF32" s="82"/>
      <c r="AG32" s="86" t="s">
        <v>10</v>
      </c>
      <c r="AH32" s="84"/>
      <c r="AI32" s="34"/>
      <c r="AL32" s="112"/>
      <c r="AM32" s="70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71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71"/>
      <c r="BO32" s="91"/>
      <c r="BP32" s="92"/>
    </row>
    <row r="33" spans="1:68" ht="15" customHeight="1">
      <c r="A33" s="52" t="s">
        <v>23</v>
      </c>
      <c r="C33" s="11" t="s">
        <v>5</v>
      </c>
      <c r="D33" s="12"/>
      <c r="E33" s="13">
        <v>9</v>
      </c>
      <c r="F33" s="105">
        <f>SUM(J34:J43)</f>
        <v>0</v>
      </c>
      <c r="G33" s="106"/>
      <c r="H33" s="14" t="s">
        <v>6</v>
      </c>
      <c r="I33" s="15"/>
      <c r="J33" s="15"/>
      <c r="K33" s="15"/>
      <c r="L33" s="53" t="s">
        <v>31</v>
      </c>
      <c r="M33" s="16" t="s">
        <v>33</v>
      </c>
      <c r="N33" s="11" t="s">
        <v>5</v>
      </c>
      <c r="O33" s="12"/>
      <c r="P33" s="13">
        <v>8</v>
      </c>
      <c r="Q33" s="105">
        <f>SUM(U34:U43)</f>
        <v>2</v>
      </c>
      <c r="R33" s="106"/>
      <c r="S33" s="14" t="s">
        <v>6</v>
      </c>
      <c r="T33" s="15"/>
      <c r="U33" s="15"/>
      <c r="V33" s="15"/>
      <c r="W33" s="53" t="s">
        <v>31</v>
      </c>
      <c r="X33" s="16" t="s">
        <v>33</v>
      </c>
      <c r="Y33" s="11" t="s">
        <v>5</v>
      </c>
      <c r="Z33" s="12"/>
      <c r="AA33" s="13">
        <v>7</v>
      </c>
      <c r="AB33" s="105">
        <f>SUM(AF34:AF43)</f>
        <v>0</v>
      </c>
      <c r="AC33" s="106"/>
      <c r="AD33" s="14" t="s">
        <v>6</v>
      </c>
      <c r="AE33" s="15"/>
      <c r="AF33" s="15"/>
      <c r="AG33" s="15"/>
      <c r="AH33" s="53" t="s">
        <v>31</v>
      </c>
      <c r="AI33" s="16" t="s">
        <v>33</v>
      </c>
      <c r="AL33" s="112"/>
      <c r="AM33" s="70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71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71"/>
      <c r="BO33" s="91"/>
      <c r="BP33" s="92"/>
    </row>
    <row r="34" spans="1:68" ht="15" customHeight="1">
      <c r="B34" s="81">
        <f>F33+Q33+AB33</f>
        <v>2</v>
      </c>
      <c r="C34" s="59">
        <v>99</v>
      </c>
      <c r="D34" s="21"/>
      <c r="E34" s="21"/>
      <c r="F34" s="21"/>
      <c r="G34" s="21"/>
      <c r="H34" s="21"/>
      <c r="I34" s="21"/>
      <c r="J34" s="78"/>
      <c r="K34" s="22" t="s">
        <v>10</v>
      </c>
      <c r="L34" s="83"/>
      <c r="M34" s="34"/>
      <c r="N34" s="59">
        <v>89</v>
      </c>
      <c r="O34" s="21"/>
      <c r="P34" s="21"/>
      <c r="Q34" s="21"/>
      <c r="R34" s="21"/>
      <c r="S34" s="21"/>
      <c r="T34" s="21"/>
      <c r="U34" s="78">
        <v>2</v>
      </c>
      <c r="V34" s="22" t="s">
        <v>10</v>
      </c>
      <c r="W34" s="83"/>
      <c r="X34" s="34"/>
      <c r="Y34" s="59">
        <v>79</v>
      </c>
      <c r="Z34" s="21"/>
      <c r="AA34" s="21"/>
      <c r="AB34" s="21"/>
      <c r="AC34" s="21"/>
      <c r="AD34" s="21"/>
      <c r="AE34" s="21"/>
      <c r="AF34" s="78"/>
      <c r="AG34" s="22" t="s">
        <v>10</v>
      </c>
      <c r="AH34" s="83"/>
      <c r="AI34" s="34"/>
      <c r="AL34" s="112"/>
      <c r="AM34" s="70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71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71"/>
      <c r="BO34" s="91"/>
      <c r="BP34" s="92"/>
    </row>
    <row r="35" spans="1:68" ht="15" customHeight="1">
      <c r="C35" s="60">
        <v>100</v>
      </c>
      <c r="D35" s="21"/>
      <c r="E35" s="21"/>
      <c r="F35" s="21"/>
      <c r="G35" s="21"/>
      <c r="H35" s="21"/>
      <c r="I35" s="21"/>
      <c r="J35" s="78"/>
      <c r="K35" s="22" t="s">
        <v>10</v>
      </c>
      <c r="L35" s="83"/>
      <c r="M35" s="34"/>
      <c r="N35" s="60">
        <v>90</v>
      </c>
      <c r="O35" s="21"/>
      <c r="P35" s="21"/>
      <c r="Q35" s="21"/>
      <c r="R35" s="21"/>
      <c r="S35" s="21"/>
      <c r="T35" s="21"/>
      <c r="U35" s="78"/>
      <c r="V35" s="22" t="s">
        <v>10</v>
      </c>
      <c r="W35" s="83"/>
      <c r="X35" s="34"/>
      <c r="Y35" s="60">
        <v>80</v>
      </c>
      <c r="Z35" s="21"/>
      <c r="AA35" s="21"/>
      <c r="AB35" s="21"/>
      <c r="AC35" s="21"/>
      <c r="AD35" s="21"/>
      <c r="AE35" s="21"/>
      <c r="AF35" s="78"/>
      <c r="AG35" s="22" t="s">
        <v>10</v>
      </c>
      <c r="AH35" s="83"/>
      <c r="AI35" s="34"/>
      <c r="AL35" s="112"/>
      <c r="AM35" s="70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71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71"/>
      <c r="BO35" s="91"/>
      <c r="BP35" s="92"/>
    </row>
    <row r="36" spans="1:68" ht="15" customHeight="1" thickBot="1">
      <c r="A36" s="38" t="s">
        <v>74</v>
      </c>
      <c r="B36" s="36"/>
      <c r="C36" s="60">
        <v>101</v>
      </c>
      <c r="D36" s="21"/>
      <c r="E36" s="21"/>
      <c r="F36" s="21"/>
      <c r="G36" s="21"/>
      <c r="H36" s="21"/>
      <c r="I36" s="21"/>
      <c r="J36" s="78"/>
      <c r="K36" s="22" t="s">
        <v>10</v>
      </c>
      <c r="L36" s="83"/>
      <c r="M36" s="34"/>
      <c r="N36" s="60">
        <v>91</v>
      </c>
      <c r="O36" s="21"/>
      <c r="P36" s="21"/>
      <c r="Q36" s="21"/>
      <c r="R36" s="21"/>
      <c r="S36" s="21"/>
      <c r="T36" s="21"/>
      <c r="U36" s="78"/>
      <c r="V36" s="22" t="s">
        <v>10</v>
      </c>
      <c r="W36" s="83"/>
      <c r="X36" s="34"/>
      <c r="Y36" s="60">
        <v>81</v>
      </c>
      <c r="Z36" s="21"/>
      <c r="AA36" s="21"/>
      <c r="AB36" s="21"/>
      <c r="AC36" s="21"/>
      <c r="AD36" s="21"/>
      <c r="AE36" s="21"/>
      <c r="AF36" s="78"/>
      <c r="AG36" s="22" t="s">
        <v>10</v>
      </c>
      <c r="AH36" s="83"/>
      <c r="AI36" s="34"/>
      <c r="AL36" s="112"/>
      <c r="AM36" s="70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71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71"/>
      <c r="BO36" s="91"/>
      <c r="BP36" s="92"/>
    </row>
    <row r="37" spans="1:68" ht="15" customHeight="1" thickBot="1">
      <c r="B37" s="115">
        <f>SUM(L6:L18)+SUM(W6:W18)+SUM(AH6:AH18)+SUM(L20:L32)+SUM(W20:W32)+SUM(AH20:AH32)+SUM(L34:L43)+SUM(W34:W43)+SUM(AH34:AH43)</f>
        <v>0</v>
      </c>
      <c r="C37" s="114">
        <v>102</v>
      </c>
      <c r="D37" s="21"/>
      <c r="E37" s="21"/>
      <c r="F37" s="21"/>
      <c r="G37" s="21"/>
      <c r="H37" s="21"/>
      <c r="I37" s="21"/>
      <c r="J37" s="78"/>
      <c r="K37" s="22" t="s">
        <v>10</v>
      </c>
      <c r="L37" s="83"/>
      <c r="M37" s="34"/>
      <c r="N37" s="60">
        <v>92</v>
      </c>
      <c r="O37" s="21"/>
      <c r="P37" s="21"/>
      <c r="Q37" s="21"/>
      <c r="R37" s="21"/>
      <c r="S37" s="21"/>
      <c r="T37" s="21"/>
      <c r="U37" s="78"/>
      <c r="V37" s="22" t="s">
        <v>10</v>
      </c>
      <c r="W37" s="83"/>
      <c r="X37" s="34"/>
      <c r="Y37" s="60">
        <v>82</v>
      </c>
      <c r="Z37" s="21"/>
      <c r="AA37" s="21"/>
      <c r="AB37" s="21"/>
      <c r="AC37" s="21"/>
      <c r="AD37" s="21"/>
      <c r="AE37" s="21"/>
      <c r="AF37" s="78"/>
      <c r="AG37" s="22" t="s">
        <v>10</v>
      </c>
      <c r="AH37" s="83"/>
      <c r="AI37" s="34"/>
      <c r="AL37" s="112"/>
      <c r="AM37" s="70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71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71"/>
      <c r="BO37" s="91"/>
      <c r="BP37" s="92"/>
    </row>
    <row r="38" spans="1:68" ht="15" customHeight="1" thickBot="1">
      <c r="A38" s="48" t="s">
        <v>75</v>
      </c>
      <c r="B38" s="30"/>
      <c r="C38" s="60">
        <v>103</v>
      </c>
      <c r="D38" s="21"/>
      <c r="E38" s="21"/>
      <c r="F38" s="21"/>
      <c r="G38" s="21"/>
      <c r="H38" s="21"/>
      <c r="I38" s="21"/>
      <c r="J38" s="78"/>
      <c r="K38" s="22" t="s">
        <v>10</v>
      </c>
      <c r="L38" s="83"/>
      <c r="M38" s="34"/>
      <c r="N38" s="60">
        <v>93</v>
      </c>
      <c r="O38" s="21"/>
      <c r="P38" s="21"/>
      <c r="Q38" s="21"/>
      <c r="R38" s="21"/>
      <c r="S38" s="21"/>
      <c r="T38" s="21"/>
      <c r="U38" s="78"/>
      <c r="V38" s="22" t="s">
        <v>10</v>
      </c>
      <c r="W38" s="83"/>
      <c r="X38" s="34"/>
      <c r="Y38" s="60">
        <v>83</v>
      </c>
      <c r="Z38" s="21"/>
      <c r="AA38" s="21"/>
      <c r="AB38" s="21"/>
      <c r="AC38" s="21"/>
      <c r="AD38" s="21"/>
      <c r="AE38" s="21"/>
      <c r="AF38" s="78"/>
      <c r="AG38" s="22" t="s">
        <v>10</v>
      </c>
      <c r="AH38" s="83"/>
      <c r="AI38" s="34"/>
      <c r="AL38" s="112"/>
      <c r="AM38" s="70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71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71"/>
      <c r="BO38" s="91"/>
      <c r="BP38" s="92"/>
    </row>
    <row r="39" spans="1:68" ht="15" customHeight="1">
      <c r="A39" s="48"/>
      <c r="B39" s="119">
        <f>B8-B37</f>
        <v>40</v>
      </c>
      <c r="C39" s="114">
        <v>104</v>
      </c>
      <c r="D39" s="21"/>
      <c r="E39" s="21"/>
      <c r="F39" s="21"/>
      <c r="G39" s="21"/>
      <c r="H39" s="21"/>
      <c r="I39" s="21"/>
      <c r="J39" s="78"/>
      <c r="K39" s="22" t="s">
        <v>10</v>
      </c>
      <c r="L39" s="83"/>
      <c r="M39" s="34"/>
      <c r="N39" s="60">
        <v>94</v>
      </c>
      <c r="O39" s="21"/>
      <c r="P39" s="21"/>
      <c r="Q39" s="21"/>
      <c r="R39" s="21"/>
      <c r="S39" s="21"/>
      <c r="T39" s="21"/>
      <c r="U39" s="78"/>
      <c r="V39" s="22" t="s">
        <v>10</v>
      </c>
      <c r="W39" s="83"/>
      <c r="X39" s="34"/>
      <c r="Y39" s="60">
        <v>84</v>
      </c>
      <c r="Z39" s="21"/>
      <c r="AA39" s="21"/>
      <c r="AB39" s="21"/>
      <c r="AC39" s="21"/>
      <c r="AD39" s="21"/>
      <c r="AE39" s="21"/>
      <c r="AF39" s="78"/>
      <c r="AG39" s="22" t="s">
        <v>10</v>
      </c>
      <c r="AH39" s="83"/>
      <c r="AI39" s="34"/>
      <c r="AL39" s="112"/>
      <c r="AM39" s="70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71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71"/>
      <c r="BO39" s="91"/>
      <c r="BP39" s="92"/>
    </row>
    <row r="40" spans="1:68" ht="15" customHeight="1" thickBot="1">
      <c r="B40" s="118" t="str">
        <f>IF(B39&gt;=0,"余る","超過")</f>
        <v>余る</v>
      </c>
      <c r="C40" s="114">
        <v>105</v>
      </c>
      <c r="D40" s="21"/>
      <c r="E40" s="21"/>
      <c r="F40" s="21"/>
      <c r="G40" s="21"/>
      <c r="H40" s="21"/>
      <c r="I40" s="21"/>
      <c r="J40" s="78"/>
      <c r="K40" s="22" t="s">
        <v>10</v>
      </c>
      <c r="L40" s="83"/>
      <c r="M40" s="34"/>
      <c r="N40" s="60">
        <v>95</v>
      </c>
      <c r="O40" s="21"/>
      <c r="P40" s="21"/>
      <c r="Q40" s="21"/>
      <c r="R40" s="21"/>
      <c r="S40" s="21"/>
      <c r="T40" s="21"/>
      <c r="U40" s="78"/>
      <c r="V40" s="22" t="s">
        <v>10</v>
      </c>
      <c r="W40" s="83"/>
      <c r="X40" s="34"/>
      <c r="Y40" s="60">
        <v>85</v>
      </c>
      <c r="Z40" s="21"/>
      <c r="AA40" s="21"/>
      <c r="AB40" s="21"/>
      <c r="AC40" s="21"/>
      <c r="AD40" s="21"/>
      <c r="AE40" s="21"/>
      <c r="AF40" s="78"/>
      <c r="AG40" s="22" t="s">
        <v>10</v>
      </c>
      <c r="AH40" s="83"/>
      <c r="AI40" s="34"/>
      <c r="AL40" s="113"/>
      <c r="AM40" s="64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65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65"/>
      <c r="BO40" s="93"/>
      <c r="BP40" s="94"/>
    </row>
    <row r="41" spans="1:68" ht="15" customHeight="1">
      <c r="C41" s="60">
        <v>106</v>
      </c>
      <c r="D41" s="21"/>
      <c r="E41" s="21"/>
      <c r="F41" s="21"/>
      <c r="G41" s="21"/>
      <c r="H41" s="21"/>
      <c r="I41" s="21"/>
      <c r="J41" s="78"/>
      <c r="K41" s="22" t="s">
        <v>10</v>
      </c>
      <c r="L41" s="83"/>
      <c r="M41" s="34"/>
      <c r="N41" s="60">
        <v>96</v>
      </c>
      <c r="O41" s="21"/>
      <c r="P41" s="21"/>
      <c r="Q41" s="21"/>
      <c r="R41" s="21"/>
      <c r="S41" s="21"/>
      <c r="T41" s="21"/>
      <c r="U41" s="78"/>
      <c r="V41" s="22" t="s">
        <v>10</v>
      </c>
      <c r="W41" s="83"/>
      <c r="X41" s="34"/>
      <c r="Y41" s="60">
        <v>86</v>
      </c>
      <c r="Z41" s="21"/>
      <c r="AA41" s="21"/>
      <c r="AB41" s="21"/>
      <c r="AC41" s="21"/>
      <c r="AD41" s="21"/>
      <c r="AE41" s="21"/>
      <c r="AF41" s="78"/>
      <c r="AG41" s="22" t="s">
        <v>10</v>
      </c>
      <c r="AH41" s="83"/>
      <c r="AI41" s="34"/>
      <c r="BO41" s="107" t="str">
        <f>IF(COUNTA(AL6:AL40)=0,"　",COUNTA(BO6:BO40)/COUNTA(AL6:AL40))</f>
        <v>　</v>
      </c>
      <c r="BP41" s="108"/>
    </row>
    <row r="42" spans="1:68" ht="15" customHeight="1">
      <c r="B42" s="37"/>
      <c r="C42" s="60">
        <v>107</v>
      </c>
      <c r="D42" s="21"/>
      <c r="E42" s="21"/>
      <c r="F42" s="21"/>
      <c r="G42" s="21"/>
      <c r="H42" s="21"/>
      <c r="I42" s="21"/>
      <c r="J42" s="78"/>
      <c r="K42" s="22" t="s">
        <v>10</v>
      </c>
      <c r="L42" s="83"/>
      <c r="M42" s="34"/>
      <c r="N42" s="60">
        <v>97</v>
      </c>
      <c r="O42" s="21"/>
      <c r="P42" s="21"/>
      <c r="Q42" s="21"/>
      <c r="R42" s="21"/>
      <c r="S42" s="21"/>
      <c r="T42" s="21"/>
      <c r="U42" s="78"/>
      <c r="V42" s="22" t="s">
        <v>10</v>
      </c>
      <c r="W42" s="83"/>
      <c r="X42" s="34"/>
      <c r="Y42" s="60">
        <v>87</v>
      </c>
      <c r="Z42" s="21"/>
      <c r="AA42" s="21"/>
      <c r="AB42" s="21"/>
      <c r="AC42" s="21"/>
      <c r="AD42" s="21"/>
      <c r="AE42" s="21"/>
      <c r="AF42" s="78"/>
      <c r="AG42" s="22" t="s">
        <v>10</v>
      </c>
      <c r="AH42" s="83"/>
      <c r="AI42" s="34"/>
    </row>
    <row r="43" spans="1:68" ht="15" customHeight="1">
      <c r="C43" s="61">
        <v>108</v>
      </c>
      <c r="D43" s="26"/>
      <c r="E43" s="26"/>
      <c r="F43" s="26"/>
      <c r="G43" s="26"/>
      <c r="H43" s="26"/>
      <c r="I43" s="26"/>
      <c r="J43" s="82"/>
      <c r="K43" s="27" t="s">
        <v>10</v>
      </c>
      <c r="L43" s="84"/>
      <c r="M43" s="34"/>
      <c r="N43" s="61">
        <v>98</v>
      </c>
      <c r="O43" s="26"/>
      <c r="P43" s="26"/>
      <c r="Q43" s="26"/>
      <c r="R43" s="26"/>
      <c r="S43" s="26"/>
      <c r="T43" s="26"/>
      <c r="U43" s="82"/>
      <c r="V43" s="27" t="s">
        <v>10</v>
      </c>
      <c r="W43" s="84"/>
      <c r="X43" s="34"/>
      <c r="Y43" s="61">
        <v>88</v>
      </c>
      <c r="Z43" s="26"/>
      <c r="AA43" s="26"/>
      <c r="AB43" s="26"/>
      <c r="AC43" s="26"/>
      <c r="AD43" s="26"/>
      <c r="AE43" s="26"/>
      <c r="AF43" s="82"/>
      <c r="AG43" s="27" t="s">
        <v>10</v>
      </c>
      <c r="AH43" s="84"/>
      <c r="AI43" s="34"/>
    </row>
    <row r="44" spans="1:68" ht="9.7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68" ht="22.5" customHeight="1">
      <c r="T45" s="11" t="s">
        <v>11</v>
      </c>
      <c r="U45" s="39"/>
      <c r="V45" s="39"/>
      <c r="W45" s="39"/>
      <c r="X45" s="39"/>
      <c r="Y45" s="39"/>
      <c r="Z45" s="39"/>
      <c r="AA45" s="39" t="s">
        <v>12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74"/>
      <c r="AM45" s="12"/>
      <c r="AN45" s="12"/>
      <c r="AO45" s="12"/>
      <c r="AP45" s="12"/>
      <c r="AQ45" s="12"/>
      <c r="AR45" s="12"/>
      <c r="AS45" s="12"/>
      <c r="AT45" s="12"/>
      <c r="AU45" s="39" t="s">
        <v>13</v>
      </c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40"/>
    </row>
    <row r="46" spans="1:68" ht="8.25" customHeight="1">
      <c r="C46" s="38"/>
    </row>
    <row r="47" spans="1:68" ht="19.5" customHeight="1">
      <c r="A47" s="38" t="s">
        <v>35</v>
      </c>
      <c r="C47" s="51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29"/>
      <c r="AL47" s="79" t="s">
        <v>29</v>
      </c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29"/>
    </row>
    <row r="48" spans="1:68" ht="21.5" customHeight="1">
      <c r="A48" s="100" t="str">
        <f>IF((COUNTA(AI6:AI18)+COUNTA(X6:X18)+COUNTA(M6:M18)=0),"",(COUNTIF($AI$6:$AI$18,"完了")+COUNTIF($X$6:$X$18,"完了")+COUNTIF($M$6:$M$18,"完了"))/(COUNTA(AI6:AI18)+COUNTA(X6:X18)+COUNTA(M6:M18)))</f>
        <v/>
      </c>
      <c r="B48" s="101" t="str">
        <f>IF((COUNTA(AI6:AI18)+COUNTA(X6:X18)=0),"",(COUNTIF($AI$6:$AI$18,"完了")+COUNTIF($X$6:$X$18,"完了"))/(COUNTA(AI6:AI18)+COUNTA(X6:X18)))</f>
        <v/>
      </c>
      <c r="C48" s="23"/>
      <c r="D48" s="24"/>
      <c r="AJ48" s="30"/>
      <c r="AL48" s="7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62"/>
      <c r="BK48" s="35"/>
      <c r="BL48" s="35"/>
      <c r="BM48" s="35"/>
      <c r="BN48" s="35"/>
      <c r="BO48" s="35"/>
      <c r="BP48" s="63"/>
    </row>
    <row r="49" spans="1:68" ht="19.5" customHeight="1">
      <c r="A49" s="38" t="s">
        <v>36</v>
      </c>
      <c r="C49" s="23"/>
      <c r="D49" s="24"/>
      <c r="AJ49" s="30"/>
      <c r="AL49" s="7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63"/>
    </row>
    <row r="50" spans="1:68" ht="21.5" customHeight="1">
      <c r="A50" s="101" t="str">
        <f>IF(COUNTA(AI20:AI32)+COUNTA(X20:X32)+COUNTA(M20:M32)=0,"",(COUNTIF($AI$20:$AI$32,"完了")+COUNTIF($X$20:$X$32,"完了")+COUNTIF($M$20:$M$32,"完了"))/(COUNTA(AI20:AI32)+COUNTA(X20:X32)+COUNTA(M20:M32)))</f>
        <v/>
      </c>
      <c r="B50" s="101" t="str">
        <f>IF(COUNTA(AI20:AI32)+COUNTA(X20:X32)=0,"",(COUNTIF($AI$20:$AI$32,"完了")+COUNTIF($X$20:$X$32,"完了"))/(COUNTA(AI20:AI32)+COUNTA(X20:X32)))</f>
        <v/>
      </c>
      <c r="C50" s="25"/>
      <c r="D50" s="3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33"/>
      <c r="AL50" s="7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65"/>
    </row>
  </sheetData>
  <sheetProtection selectLockedCells="1" selectUnlockedCells="1"/>
  <mergeCells count="12">
    <mergeCell ref="F33:G33"/>
    <mergeCell ref="Q33:R33"/>
    <mergeCell ref="AB33:AC33"/>
    <mergeCell ref="BO41:BP41"/>
    <mergeCell ref="Z3:AD3"/>
    <mergeCell ref="AA4:AC4"/>
    <mergeCell ref="F5:G5"/>
    <mergeCell ref="Q5:R5"/>
    <mergeCell ref="AB5:AC5"/>
    <mergeCell ref="F19:G19"/>
    <mergeCell ref="Q19:R19"/>
    <mergeCell ref="AB19:AC19"/>
  </mergeCells>
  <phoneticPr fontId="3"/>
  <dataValidations disablePrompts="1" count="1">
    <dataValidation type="list" allowBlank="1" showInputMessage="1" showErrorMessage="1" sqref="M34:M43 AI6:AI18 X6:X18 AI20:AI32 X20:X32 M20:M32 AI34:AI43 X34:X43 M6:M18" xr:uid="{EE534224-E3C7-4884-BE82-12AD0C8BA29E}">
      <formula1>$AI$1:$AI$2</formula1>
    </dataValidation>
  </dataValidations>
  <pageMargins left="0.23622047244094491" right="0.23622047244094491" top="0.55118110236220474" bottom="0.35433070866141736" header="0.31496062992125984" footer="0.31496062992125984"/>
  <pageSetup paperSize="9" scale="7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461D-A9F5-4527-A60F-E794AEED8D3E}">
  <dimension ref="A1:BP50"/>
  <sheetViews>
    <sheetView showGridLines="0" zoomScale="80" zoomScaleNormal="80" workbookViewId="0">
      <selection activeCell="S42" sqref="S41:S42"/>
    </sheetView>
  </sheetViews>
  <sheetFormatPr defaultColWidth="2.6328125" defaultRowHeight="19.5" customHeight="1"/>
  <cols>
    <col min="1" max="1" width="9.6328125" style="1" customWidth="1"/>
    <col min="2" max="2" width="11.453125" style="1" customWidth="1"/>
    <col min="3" max="3" width="3.26953125" style="1" customWidth="1"/>
    <col min="4" max="5" width="2.08984375" style="1" customWidth="1"/>
    <col min="6" max="7" width="2.36328125" style="1" customWidth="1"/>
    <col min="8" max="8" width="2.08984375" style="1" customWidth="1"/>
    <col min="9" max="9" width="4.90625" style="1" customWidth="1"/>
    <col min="10" max="10" width="5.1796875" style="1" customWidth="1"/>
    <col min="11" max="11" width="2.08984375" style="1" customWidth="1"/>
    <col min="12" max="12" width="5.1796875" style="1" customWidth="1"/>
    <col min="13" max="13" width="4.81640625" style="1" customWidth="1"/>
    <col min="14" max="14" width="3.26953125" style="1" customWidth="1"/>
    <col min="15" max="16" width="2.08984375" style="1" customWidth="1"/>
    <col min="17" max="18" width="2.36328125" style="1" customWidth="1"/>
    <col min="19" max="19" width="2.08984375" style="1" customWidth="1"/>
    <col min="20" max="20" width="4.90625" style="1" customWidth="1"/>
    <col min="21" max="21" width="5.1796875" style="1" customWidth="1"/>
    <col min="22" max="22" width="2.08984375" style="1" customWidth="1"/>
    <col min="23" max="23" width="5.1796875" style="1" customWidth="1"/>
    <col min="24" max="24" width="4.81640625" style="1" customWidth="1"/>
    <col min="25" max="25" width="3.26953125" style="1" customWidth="1"/>
    <col min="26" max="27" width="2.08984375" style="1" customWidth="1"/>
    <col min="28" max="29" width="2.36328125" style="1" customWidth="1"/>
    <col min="30" max="30" width="2.08984375" style="1" customWidth="1"/>
    <col min="31" max="31" width="4.90625" style="1" customWidth="1"/>
    <col min="32" max="32" width="5.1796875" style="1" customWidth="1"/>
    <col min="33" max="33" width="2.08984375" style="1" customWidth="1"/>
    <col min="34" max="34" width="5.1796875" style="1" customWidth="1"/>
    <col min="35" max="35" width="4.81640625" style="1" customWidth="1"/>
    <col min="36" max="37" width="1.1796875" style="1" customWidth="1"/>
    <col min="38" max="38" width="4.36328125" style="31" customWidth="1"/>
    <col min="39" max="49" width="2.08984375" style="1" customWidth="1"/>
    <col min="50" max="50" width="1.90625" style="1" customWidth="1"/>
    <col min="51" max="54" width="2.08984375" style="1" customWidth="1"/>
    <col min="55" max="55" width="2.7265625" style="1" customWidth="1"/>
    <col min="56" max="58" width="2.36328125" style="1" customWidth="1"/>
    <col min="59" max="61" width="2.08984375" style="1" customWidth="1"/>
    <col min="62" max="62" width="1.90625" style="1" customWidth="1"/>
    <col min="63" max="63" width="3.6328125" style="1" customWidth="1"/>
    <col min="64" max="64" width="1.90625" style="1" customWidth="1"/>
    <col min="65" max="65" width="2.26953125" style="1" customWidth="1"/>
    <col min="66" max="66" width="3.90625" style="1" customWidth="1"/>
    <col min="67" max="68" width="3.6328125" style="1" customWidth="1"/>
    <col min="69" max="256" width="2.6328125" style="1"/>
    <col min="257" max="257" width="2.6328125" style="1" customWidth="1"/>
    <col min="258" max="258" width="3.6328125" style="1" customWidth="1"/>
    <col min="259" max="290" width="2.08984375" style="1" customWidth="1"/>
    <col min="291" max="292" width="1.90625" style="1" customWidth="1"/>
    <col min="293" max="303" width="2.08984375" style="1" customWidth="1"/>
    <col min="304" max="304" width="1.90625" style="1" customWidth="1"/>
    <col min="305" max="315" width="2.08984375" style="1" customWidth="1"/>
    <col min="316" max="324" width="1.90625" style="1" customWidth="1"/>
    <col min="325" max="512" width="2.6328125" style="1"/>
    <col min="513" max="513" width="2.6328125" style="1" customWidth="1"/>
    <col min="514" max="514" width="3.6328125" style="1" customWidth="1"/>
    <col min="515" max="546" width="2.08984375" style="1" customWidth="1"/>
    <col min="547" max="548" width="1.90625" style="1" customWidth="1"/>
    <col min="549" max="559" width="2.08984375" style="1" customWidth="1"/>
    <col min="560" max="560" width="1.90625" style="1" customWidth="1"/>
    <col min="561" max="571" width="2.08984375" style="1" customWidth="1"/>
    <col min="572" max="580" width="1.90625" style="1" customWidth="1"/>
    <col min="581" max="768" width="2.6328125" style="1"/>
    <col min="769" max="769" width="2.6328125" style="1" customWidth="1"/>
    <col min="770" max="770" width="3.6328125" style="1" customWidth="1"/>
    <col min="771" max="802" width="2.08984375" style="1" customWidth="1"/>
    <col min="803" max="804" width="1.90625" style="1" customWidth="1"/>
    <col min="805" max="815" width="2.08984375" style="1" customWidth="1"/>
    <col min="816" max="816" width="1.90625" style="1" customWidth="1"/>
    <col min="817" max="827" width="2.08984375" style="1" customWidth="1"/>
    <col min="828" max="836" width="1.90625" style="1" customWidth="1"/>
    <col min="837" max="1024" width="2.6328125" style="1"/>
    <col min="1025" max="1025" width="2.6328125" style="1" customWidth="1"/>
    <col min="1026" max="1026" width="3.6328125" style="1" customWidth="1"/>
    <col min="1027" max="1058" width="2.08984375" style="1" customWidth="1"/>
    <col min="1059" max="1060" width="1.90625" style="1" customWidth="1"/>
    <col min="1061" max="1071" width="2.08984375" style="1" customWidth="1"/>
    <col min="1072" max="1072" width="1.90625" style="1" customWidth="1"/>
    <col min="1073" max="1083" width="2.08984375" style="1" customWidth="1"/>
    <col min="1084" max="1092" width="1.90625" style="1" customWidth="1"/>
    <col min="1093" max="1280" width="2.6328125" style="1"/>
    <col min="1281" max="1281" width="2.6328125" style="1" customWidth="1"/>
    <col min="1282" max="1282" width="3.6328125" style="1" customWidth="1"/>
    <col min="1283" max="1314" width="2.08984375" style="1" customWidth="1"/>
    <col min="1315" max="1316" width="1.90625" style="1" customWidth="1"/>
    <col min="1317" max="1327" width="2.08984375" style="1" customWidth="1"/>
    <col min="1328" max="1328" width="1.90625" style="1" customWidth="1"/>
    <col min="1329" max="1339" width="2.08984375" style="1" customWidth="1"/>
    <col min="1340" max="1348" width="1.90625" style="1" customWidth="1"/>
    <col min="1349" max="1536" width="2.6328125" style="1"/>
    <col min="1537" max="1537" width="2.6328125" style="1" customWidth="1"/>
    <col min="1538" max="1538" width="3.6328125" style="1" customWidth="1"/>
    <col min="1539" max="1570" width="2.08984375" style="1" customWidth="1"/>
    <col min="1571" max="1572" width="1.90625" style="1" customWidth="1"/>
    <col min="1573" max="1583" width="2.08984375" style="1" customWidth="1"/>
    <col min="1584" max="1584" width="1.90625" style="1" customWidth="1"/>
    <col min="1585" max="1595" width="2.08984375" style="1" customWidth="1"/>
    <col min="1596" max="1604" width="1.90625" style="1" customWidth="1"/>
    <col min="1605" max="1792" width="2.6328125" style="1"/>
    <col min="1793" max="1793" width="2.6328125" style="1" customWidth="1"/>
    <col min="1794" max="1794" width="3.6328125" style="1" customWidth="1"/>
    <col min="1795" max="1826" width="2.08984375" style="1" customWidth="1"/>
    <col min="1827" max="1828" width="1.90625" style="1" customWidth="1"/>
    <col min="1829" max="1839" width="2.08984375" style="1" customWidth="1"/>
    <col min="1840" max="1840" width="1.90625" style="1" customWidth="1"/>
    <col min="1841" max="1851" width="2.08984375" style="1" customWidth="1"/>
    <col min="1852" max="1860" width="1.90625" style="1" customWidth="1"/>
    <col min="1861" max="2048" width="2.6328125" style="1"/>
    <col min="2049" max="2049" width="2.6328125" style="1" customWidth="1"/>
    <col min="2050" max="2050" width="3.6328125" style="1" customWidth="1"/>
    <col min="2051" max="2082" width="2.08984375" style="1" customWidth="1"/>
    <col min="2083" max="2084" width="1.90625" style="1" customWidth="1"/>
    <col min="2085" max="2095" width="2.08984375" style="1" customWidth="1"/>
    <col min="2096" max="2096" width="1.90625" style="1" customWidth="1"/>
    <col min="2097" max="2107" width="2.08984375" style="1" customWidth="1"/>
    <col min="2108" max="2116" width="1.90625" style="1" customWidth="1"/>
    <col min="2117" max="2304" width="2.6328125" style="1"/>
    <col min="2305" max="2305" width="2.6328125" style="1" customWidth="1"/>
    <col min="2306" max="2306" width="3.6328125" style="1" customWidth="1"/>
    <col min="2307" max="2338" width="2.08984375" style="1" customWidth="1"/>
    <col min="2339" max="2340" width="1.90625" style="1" customWidth="1"/>
    <col min="2341" max="2351" width="2.08984375" style="1" customWidth="1"/>
    <col min="2352" max="2352" width="1.90625" style="1" customWidth="1"/>
    <col min="2353" max="2363" width="2.08984375" style="1" customWidth="1"/>
    <col min="2364" max="2372" width="1.90625" style="1" customWidth="1"/>
    <col min="2373" max="2560" width="2.6328125" style="1"/>
    <col min="2561" max="2561" width="2.6328125" style="1" customWidth="1"/>
    <col min="2562" max="2562" width="3.6328125" style="1" customWidth="1"/>
    <col min="2563" max="2594" width="2.08984375" style="1" customWidth="1"/>
    <col min="2595" max="2596" width="1.90625" style="1" customWidth="1"/>
    <col min="2597" max="2607" width="2.08984375" style="1" customWidth="1"/>
    <col min="2608" max="2608" width="1.90625" style="1" customWidth="1"/>
    <col min="2609" max="2619" width="2.08984375" style="1" customWidth="1"/>
    <col min="2620" max="2628" width="1.90625" style="1" customWidth="1"/>
    <col min="2629" max="2816" width="2.6328125" style="1"/>
    <col min="2817" max="2817" width="2.6328125" style="1" customWidth="1"/>
    <col min="2818" max="2818" width="3.6328125" style="1" customWidth="1"/>
    <col min="2819" max="2850" width="2.08984375" style="1" customWidth="1"/>
    <col min="2851" max="2852" width="1.90625" style="1" customWidth="1"/>
    <col min="2853" max="2863" width="2.08984375" style="1" customWidth="1"/>
    <col min="2864" max="2864" width="1.90625" style="1" customWidth="1"/>
    <col min="2865" max="2875" width="2.08984375" style="1" customWidth="1"/>
    <col min="2876" max="2884" width="1.90625" style="1" customWidth="1"/>
    <col min="2885" max="3072" width="2.6328125" style="1"/>
    <col min="3073" max="3073" width="2.6328125" style="1" customWidth="1"/>
    <col min="3074" max="3074" width="3.6328125" style="1" customWidth="1"/>
    <col min="3075" max="3106" width="2.08984375" style="1" customWidth="1"/>
    <col min="3107" max="3108" width="1.90625" style="1" customWidth="1"/>
    <col min="3109" max="3119" width="2.08984375" style="1" customWidth="1"/>
    <col min="3120" max="3120" width="1.90625" style="1" customWidth="1"/>
    <col min="3121" max="3131" width="2.08984375" style="1" customWidth="1"/>
    <col min="3132" max="3140" width="1.90625" style="1" customWidth="1"/>
    <col min="3141" max="3328" width="2.6328125" style="1"/>
    <col min="3329" max="3329" width="2.6328125" style="1" customWidth="1"/>
    <col min="3330" max="3330" width="3.6328125" style="1" customWidth="1"/>
    <col min="3331" max="3362" width="2.08984375" style="1" customWidth="1"/>
    <col min="3363" max="3364" width="1.90625" style="1" customWidth="1"/>
    <col min="3365" max="3375" width="2.08984375" style="1" customWidth="1"/>
    <col min="3376" max="3376" width="1.90625" style="1" customWidth="1"/>
    <col min="3377" max="3387" width="2.08984375" style="1" customWidth="1"/>
    <col min="3388" max="3396" width="1.90625" style="1" customWidth="1"/>
    <col min="3397" max="3584" width="2.6328125" style="1"/>
    <col min="3585" max="3585" width="2.6328125" style="1" customWidth="1"/>
    <col min="3586" max="3586" width="3.6328125" style="1" customWidth="1"/>
    <col min="3587" max="3618" width="2.08984375" style="1" customWidth="1"/>
    <col min="3619" max="3620" width="1.90625" style="1" customWidth="1"/>
    <col min="3621" max="3631" width="2.08984375" style="1" customWidth="1"/>
    <col min="3632" max="3632" width="1.90625" style="1" customWidth="1"/>
    <col min="3633" max="3643" width="2.08984375" style="1" customWidth="1"/>
    <col min="3644" max="3652" width="1.90625" style="1" customWidth="1"/>
    <col min="3653" max="3840" width="2.6328125" style="1"/>
    <col min="3841" max="3841" width="2.6328125" style="1" customWidth="1"/>
    <col min="3842" max="3842" width="3.6328125" style="1" customWidth="1"/>
    <col min="3843" max="3874" width="2.08984375" style="1" customWidth="1"/>
    <col min="3875" max="3876" width="1.90625" style="1" customWidth="1"/>
    <col min="3877" max="3887" width="2.08984375" style="1" customWidth="1"/>
    <col min="3888" max="3888" width="1.90625" style="1" customWidth="1"/>
    <col min="3889" max="3899" width="2.08984375" style="1" customWidth="1"/>
    <col min="3900" max="3908" width="1.90625" style="1" customWidth="1"/>
    <col min="3909" max="4096" width="2.6328125" style="1"/>
    <col min="4097" max="4097" width="2.6328125" style="1" customWidth="1"/>
    <col min="4098" max="4098" width="3.6328125" style="1" customWidth="1"/>
    <col min="4099" max="4130" width="2.08984375" style="1" customWidth="1"/>
    <col min="4131" max="4132" width="1.90625" style="1" customWidth="1"/>
    <col min="4133" max="4143" width="2.08984375" style="1" customWidth="1"/>
    <col min="4144" max="4144" width="1.90625" style="1" customWidth="1"/>
    <col min="4145" max="4155" width="2.08984375" style="1" customWidth="1"/>
    <col min="4156" max="4164" width="1.90625" style="1" customWidth="1"/>
    <col min="4165" max="4352" width="2.6328125" style="1"/>
    <col min="4353" max="4353" width="2.6328125" style="1" customWidth="1"/>
    <col min="4354" max="4354" width="3.6328125" style="1" customWidth="1"/>
    <col min="4355" max="4386" width="2.08984375" style="1" customWidth="1"/>
    <col min="4387" max="4388" width="1.90625" style="1" customWidth="1"/>
    <col min="4389" max="4399" width="2.08984375" style="1" customWidth="1"/>
    <col min="4400" max="4400" width="1.90625" style="1" customWidth="1"/>
    <col min="4401" max="4411" width="2.08984375" style="1" customWidth="1"/>
    <col min="4412" max="4420" width="1.90625" style="1" customWidth="1"/>
    <col min="4421" max="4608" width="2.6328125" style="1"/>
    <col min="4609" max="4609" width="2.6328125" style="1" customWidth="1"/>
    <col min="4610" max="4610" width="3.6328125" style="1" customWidth="1"/>
    <col min="4611" max="4642" width="2.08984375" style="1" customWidth="1"/>
    <col min="4643" max="4644" width="1.90625" style="1" customWidth="1"/>
    <col min="4645" max="4655" width="2.08984375" style="1" customWidth="1"/>
    <col min="4656" max="4656" width="1.90625" style="1" customWidth="1"/>
    <col min="4657" max="4667" width="2.08984375" style="1" customWidth="1"/>
    <col min="4668" max="4676" width="1.90625" style="1" customWidth="1"/>
    <col min="4677" max="4864" width="2.6328125" style="1"/>
    <col min="4865" max="4865" width="2.6328125" style="1" customWidth="1"/>
    <col min="4866" max="4866" width="3.6328125" style="1" customWidth="1"/>
    <col min="4867" max="4898" width="2.08984375" style="1" customWidth="1"/>
    <col min="4899" max="4900" width="1.90625" style="1" customWidth="1"/>
    <col min="4901" max="4911" width="2.08984375" style="1" customWidth="1"/>
    <col min="4912" max="4912" width="1.90625" style="1" customWidth="1"/>
    <col min="4913" max="4923" width="2.08984375" style="1" customWidth="1"/>
    <col min="4924" max="4932" width="1.90625" style="1" customWidth="1"/>
    <col min="4933" max="5120" width="2.6328125" style="1"/>
    <col min="5121" max="5121" width="2.6328125" style="1" customWidth="1"/>
    <col min="5122" max="5122" width="3.6328125" style="1" customWidth="1"/>
    <col min="5123" max="5154" width="2.08984375" style="1" customWidth="1"/>
    <col min="5155" max="5156" width="1.90625" style="1" customWidth="1"/>
    <col min="5157" max="5167" width="2.08984375" style="1" customWidth="1"/>
    <col min="5168" max="5168" width="1.90625" style="1" customWidth="1"/>
    <col min="5169" max="5179" width="2.08984375" style="1" customWidth="1"/>
    <col min="5180" max="5188" width="1.90625" style="1" customWidth="1"/>
    <col min="5189" max="5376" width="2.6328125" style="1"/>
    <col min="5377" max="5377" width="2.6328125" style="1" customWidth="1"/>
    <col min="5378" max="5378" width="3.6328125" style="1" customWidth="1"/>
    <col min="5379" max="5410" width="2.08984375" style="1" customWidth="1"/>
    <col min="5411" max="5412" width="1.90625" style="1" customWidth="1"/>
    <col min="5413" max="5423" width="2.08984375" style="1" customWidth="1"/>
    <col min="5424" max="5424" width="1.90625" style="1" customWidth="1"/>
    <col min="5425" max="5435" width="2.08984375" style="1" customWidth="1"/>
    <col min="5436" max="5444" width="1.90625" style="1" customWidth="1"/>
    <col min="5445" max="5632" width="2.6328125" style="1"/>
    <col min="5633" max="5633" width="2.6328125" style="1" customWidth="1"/>
    <col min="5634" max="5634" width="3.6328125" style="1" customWidth="1"/>
    <col min="5635" max="5666" width="2.08984375" style="1" customWidth="1"/>
    <col min="5667" max="5668" width="1.90625" style="1" customWidth="1"/>
    <col min="5669" max="5679" width="2.08984375" style="1" customWidth="1"/>
    <col min="5680" max="5680" width="1.90625" style="1" customWidth="1"/>
    <col min="5681" max="5691" width="2.08984375" style="1" customWidth="1"/>
    <col min="5692" max="5700" width="1.90625" style="1" customWidth="1"/>
    <col min="5701" max="5888" width="2.6328125" style="1"/>
    <col min="5889" max="5889" width="2.6328125" style="1" customWidth="1"/>
    <col min="5890" max="5890" width="3.6328125" style="1" customWidth="1"/>
    <col min="5891" max="5922" width="2.08984375" style="1" customWidth="1"/>
    <col min="5923" max="5924" width="1.90625" style="1" customWidth="1"/>
    <col min="5925" max="5935" width="2.08984375" style="1" customWidth="1"/>
    <col min="5936" max="5936" width="1.90625" style="1" customWidth="1"/>
    <col min="5937" max="5947" width="2.08984375" style="1" customWidth="1"/>
    <col min="5948" max="5956" width="1.90625" style="1" customWidth="1"/>
    <col min="5957" max="6144" width="2.6328125" style="1"/>
    <col min="6145" max="6145" width="2.6328125" style="1" customWidth="1"/>
    <col min="6146" max="6146" width="3.6328125" style="1" customWidth="1"/>
    <col min="6147" max="6178" width="2.08984375" style="1" customWidth="1"/>
    <col min="6179" max="6180" width="1.90625" style="1" customWidth="1"/>
    <col min="6181" max="6191" width="2.08984375" style="1" customWidth="1"/>
    <col min="6192" max="6192" width="1.90625" style="1" customWidth="1"/>
    <col min="6193" max="6203" width="2.08984375" style="1" customWidth="1"/>
    <col min="6204" max="6212" width="1.90625" style="1" customWidth="1"/>
    <col min="6213" max="6400" width="2.6328125" style="1"/>
    <col min="6401" max="6401" width="2.6328125" style="1" customWidth="1"/>
    <col min="6402" max="6402" width="3.6328125" style="1" customWidth="1"/>
    <col min="6403" max="6434" width="2.08984375" style="1" customWidth="1"/>
    <col min="6435" max="6436" width="1.90625" style="1" customWidth="1"/>
    <col min="6437" max="6447" width="2.08984375" style="1" customWidth="1"/>
    <col min="6448" max="6448" width="1.90625" style="1" customWidth="1"/>
    <col min="6449" max="6459" width="2.08984375" style="1" customWidth="1"/>
    <col min="6460" max="6468" width="1.90625" style="1" customWidth="1"/>
    <col min="6469" max="6656" width="2.6328125" style="1"/>
    <col min="6657" max="6657" width="2.6328125" style="1" customWidth="1"/>
    <col min="6658" max="6658" width="3.6328125" style="1" customWidth="1"/>
    <col min="6659" max="6690" width="2.08984375" style="1" customWidth="1"/>
    <col min="6691" max="6692" width="1.90625" style="1" customWidth="1"/>
    <col min="6693" max="6703" width="2.08984375" style="1" customWidth="1"/>
    <col min="6704" max="6704" width="1.90625" style="1" customWidth="1"/>
    <col min="6705" max="6715" width="2.08984375" style="1" customWidth="1"/>
    <col min="6716" max="6724" width="1.90625" style="1" customWidth="1"/>
    <col min="6725" max="6912" width="2.6328125" style="1"/>
    <col min="6913" max="6913" width="2.6328125" style="1" customWidth="1"/>
    <col min="6914" max="6914" width="3.6328125" style="1" customWidth="1"/>
    <col min="6915" max="6946" width="2.08984375" style="1" customWidth="1"/>
    <col min="6947" max="6948" width="1.90625" style="1" customWidth="1"/>
    <col min="6949" max="6959" width="2.08984375" style="1" customWidth="1"/>
    <col min="6960" max="6960" width="1.90625" style="1" customWidth="1"/>
    <col min="6961" max="6971" width="2.08984375" style="1" customWidth="1"/>
    <col min="6972" max="6980" width="1.90625" style="1" customWidth="1"/>
    <col min="6981" max="7168" width="2.6328125" style="1"/>
    <col min="7169" max="7169" width="2.6328125" style="1" customWidth="1"/>
    <col min="7170" max="7170" width="3.6328125" style="1" customWidth="1"/>
    <col min="7171" max="7202" width="2.08984375" style="1" customWidth="1"/>
    <col min="7203" max="7204" width="1.90625" style="1" customWidth="1"/>
    <col min="7205" max="7215" width="2.08984375" style="1" customWidth="1"/>
    <col min="7216" max="7216" width="1.90625" style="1" customWidth="1"/>
    <col min="7217" max="7227" width="2.08984375" style="1" customWidth="1"/>
    <col min="7228" max="7236" width="1.90625" style="1" customWidth="1"/>
    <col min="7237" max="7424" width="2.6328125" style="1"/>
    <col min="7425" max="7425" width="2.6328125" style="1" customWidth="1"/>
    <col min="7426" max="7426" width="3.6328125" style="1" customWidth="1"/>
    <col min="7427" max="7458" width="2.08984375" style="1" customWidth="1"/>
    <col min="7459" max="7460" width="1.90625" style="1" customWidth="1"/>
    <col min="7461" max="7471" width="2.08984375" style="1" customWidth="1"/>
    <col min="7472" max="7472" width="1.90625" style="1" customWidth="1"/>
    <col min="7473" max="7483" width="2.08984375" style="1" customWidth="1"/>
    <col min="7484" max="7492" width="1.90625" style="1" customWidth="1"/>
    <col min="7493" max="7680" width="2.6328125" style="1"/>
    <col min="7681" max="7681" width="2.6328125" style="1" customWidth="1"/>
    <col min="7682" max="7682" width="3.6328125" style="1" customWidth="1"/>
    <col min="7683" max="7714" width="2.08984375" style="1" customWidth="1"/>
    <col min="7715" max="7716" width="1.90625" style="1" customWidth="1"/>
    <col min="7717" max="7727" width="2.08984375" style="1" customWidth="1"/>
    <col min="7728" max="7728" width="1.90625" style="1" customWidth="1"/>
    <col min="7729" max="7739" width="2.08984375" style="1" customWidth="1"/>
    <col min="7740" max="7748" width="1.90625" style="1" customWidth="1"/>
    <col min="7749" max="7936" width="2.6328125" style="1"/>
    <col min="7937" max="7937" width="2.6328125" style="1" customWidth="1"/>
    <col min="7938" max="7938" width="3.6328125" style="1" customWidth="1"/>
    <col min="7939" max="7970" width="2.08984375" style="1" customWidth="1"/>
    <col min="7971" max="7972" width="1.90625" style="1" customWidth="1"/>
    <col min="7973" max="7983" width="2.08984375" style="1" customWidth="1"/>
    <col min="7984" max="7984" width="1.90625" style="1" customWidth="1"/>
    <col min="7985" max="7995" width="2.08984375" style="1" customWidth="1"/>
    <col min="7996" max="8004" width="1.90625" style="1" customWidth="1"/>
    <col min="8005" max="8192" width="2.6328125" style="1"/>
    <col min="8193" max="8193" width="2.6328125" style="1" customWidth="1"/>
    <col min="8194" max="8194" width="3.6328125" style="1" customWidth="1"/>
    <col min="8195" max="8226" width="2.08984375" style="1" customWidth="1"/>
    <col min="8227" max="8228" width="1.90625" style="1" customWidth="1"/>
    <col min="8229" max="8239" width="2.08984375" style="1" customWidth="1"/>
    <col min="8240" max="8240" width="1.90625" style="1" customWidth="1"/>
    <col min="8241" max="8251" width="2.08984375" style="1" customWidth="1"/>
    <col min="8252" max="8260" width="1.90625" style="1" customWidth="1"/>
    <col min="8261" max="8448" width="2.6328125" style="1"/>
    <col min="8449" max="8449" width="2.6328125" style="1" customWidth="1"/>
    <col min="8450" max="8450" width="3.6328125" style="1" customWidth="1"/>
    <col min="8451" max="8482" width="2.08984375" style="1" customWidth="1"/>
    <col min="8483" max="8484" width="1.90625" style="1" customWidth="1"/>
    <col min="8485" max="8495" width="2.08984375" style="1" customWidth="1"/>
    <col min="8496" max="8496" width="1.90625" style="1" customWidth="1"/>
    <col min="8497" max="8507" width="2.08984375" style="1" customWidth="1"/>
    <col min="8508" max="8516" width="1.90625" style="1" customWidth="1"/>
    <col min="8517" max="8704" width="2.6328125" style="1"/>
    <col min="8705" max="8705" width="2.6328125" style="1" customWidth="1"/>
    <col min="8706" max="8706" width="3.6328125" style="1" customWidth="1"/>
    <col min="8707" max="8738" width="2.08984375" style="1" customWidth="1"/>
    <col min="8739" max="8740" width="1.90625" style="1" customWidth="1"/>
    <col min="8741" max="8751" width="2.08984375" style="1" customWidth="1"/>
    <col min="8752" max="8752" width="1.90625" style="1" customWidth="1"/>
    <col min="8753" max="8763" width="2.08984375" style="1" customWidth="1"/>
    <col min="8764" max="8772" width="1.90625" style="1" customWidth="1"/>
    <col min="8773" max="8960" width="2.6328125" style="1"/>
    <col min="8961" max="8961" width="2.6328125" style="1" customWidth="1"/>
    <col min="8962" max="8962" width="3.6328125" style="1" customWidth="1"/>
    <col min="8963" max="8994" width="2.08984375" style="1" customWidth="1"/>
    <col min="8995" max="8996" width="1.90625" style="1" customWidth="1"/>
    <col min="8997" max="9007" width="2.08984375" style="1" customWidth="1"/>
    <col min="9008" max="9008" width="1.90625" style="1" customWidth="1"/>
    <col min="9009" max="9019" width="2.08984375" style="1" customWidth="1"/>
    <col min="9020" max="9028" width="1.90625" style="1" customWidth="1"/>
    <col min="9029" max="9216" width="2.6328125" style="1"/>
    <col min="9217" max="9217" width="2.6328125" style="1" customWidth="1"/>
    <col min="9218" max="9218" width="3.6328125" style="1" customWidth="1"/>
    <col min="9219" max="9250" width="2.08984375" style="1" customWidth="1"/>
    <col min="9251" max="9252" width="1.90625" style="1" customWidth="1"/>
    <col min="9253" max="9263" width="2.08984375" style="1" customWidth="1"/>
    <col min="9264" max="9264" width="1.90625" style="1" customWidth="1"/>
    <col min="9265" max="9275" width="2.08984375" style="1" customWidth="1"/>
    <col min="9276" max="9284" width="1.90625" style="1" customWidth="1"/>
    <col min="9285" max="9472" width="2.6328125" style="1"/>
    <col min="9473" max="9473" width="2.6328125" style="1" customWidth="1"/>
    <col min="9474" max="9474" width="3.6328125" style="1" customWidth="1"/>
    <col min="9475" max="9506" width="2.08984375" style="1" customWidth="1"/>
    <col min="9507" max="9508" width="1.90625" style="1" customWidth="1"/>
    <col min="9509" max="9519" width="2.08984375" style="1" customWidth="1"/>
    <col min="9520" max="9520" width="1.90625" style="1" customWidth="1"/>
    <col min="9521" max="9531" width="2.08984375" style="1" customWidth="1"/>
    <col min="9532" max="9540" width="1.90625" style="1" customWidth="1"/>
    <col min="9541" max="9728" width="2.6328125" style="1"/>
    <col min="9729" max="9729" width="2.6328125" style="1" customWidth="1"/>
    <col min="9730" max="9730" width="3.6328125" style="1" customWidth="1"/>
    <col min="9731" max="9762" width="2.08984375" style="1" customWidth="1"/>
    <col min="9763" max="9764" width="1.90625" style="1" customWidth="1"/>
    <col min="9765" max="9775" width="2.08984375" style="1" customWidth="1"/>
    <col min="9776" max="9776" width="1.90625" style="1" customWidth="1"/>
    <col min="9777" max="9787" width="2.08984375" style="1" customWidth="1"/>
    <col min="9788" max="9796" width="1.90625" style="1" customWidth="1"/>
    <col min="9797" max="9984" width="2.6328125" style="1"/>
    <col min="9985" max="9985" width="2.6328125" style="1" customWidth="1"/>
    <col min="9986" max="9986" width="3.6328125" style="1" customWidth="1"/>
    <col min="9987" max="10018" width="2.08984375" style="1" customWidth="1"/>
    <col min="10019" max="10020" width="1.90625" style="1" customWidth="1"/>
    <col min="10021" max="10031" width="2.08984375" style="1" customWidth="1"/>
    <col min="10032" max="10032" width="1.90625" style="1" customWidth="1"/>
    <col min="10033" max="10043" width="2.08984375" style="1" customWidth="1"/>
    <col min="10044" max="10052" width="1.90625" style="1" customWidth="1"/>
    <col min="10053" max="10240" width="2.6328125" style="1"/>
    <col min="10241" max="10241" width="2.6328125" style="1" customWidth="1"/>
    <col min="10242" max="10242" width="3.6328125" style="1" customWidth="1"/>
    <col min="10243" max="10274" width="2.08984375" style="1" customWidth="1"/>
    <col min="10275" max="10276" width="1.90625" style="1" customWidth="1"/>
    <col min="10277" max="10287" width="2.08984375" style="1" customWidth="1"/>
    <col min="10288" max="10288" width="1.90625" style="1" customWidth="1"/>
    <col min="10289" max="10299" width="2.08984375" style="1" customWidth="1"/>
    <col min="10300" max="10308" width="1.90625" style="1" customWidth="1"/>
    <col min="10309" max="10496" width="2.6328125" style="1"/>
    <col min="10497" max="10497" width="2.6328125" style="1" customWidth="1"/>
    <col min="10498" max="10498" width="3.6328125" style="1" customWidth="1"/>
    <col min="10499" max="10530" width="2.08984375" style="1" customWidth="1"/>
    <col min="10531" max="10532" width="1.90625" style="1" customWidth="1"/>
    <col min="10533" max="10543" width="2.08984375" style="1" customWidth="1"/>
    <col min="10544" max="10544" width="1.90625" style="1" customWidth="1"/>
    <col min="10545" max="10555" width="2.08984375" style="1" customWidth="1"/>
    <col min="10556" max="10564" width="1.90625" style="1" customWidth="1"/>
    <col min="10565" max="10752" width="2.6328125" style="1"/>
    <col min="10753" max="10753" width="2.6328125" style="1" customWidth="1"/>
    <col min="10754" max="10754" width="3.6328125" style="1" customWidth="1"/>
    <col min="10755" max="10786" width="2.08984375" style="1" customWidth="1"/>
    <col min="10787" max="10788" width="1.90625" style="1" customWidth="1"/>
    <col min="10789" max="10799" width="2.08984375" style="1" customWidth="1"/>
    <col min="10800" max="10800" width="1.90625" style="1" customWidth="1"/>
    <col min="10801" max="10811" width="2.08984375" style="1" customWidth="1"/>
    <col min="10812" max="10820" width="1.90625" style="1" customWidth="1"/>
    <col min="10821" max="11008" width="2.6328125" style="1"/>
    <col min="11009" max="11009" width="2.6328125" style="1" customWidth="1"/>
    <col min="11010" max="11010" width="3.6328125" style="1" customWidth="1"/>
    <col min="11011" max="11042" width="2.08984375" style="1" customWidth="1"/>
    <col min="11043" max="11044" width="1.90625" style="1" customWidth="1"/>
    <col min="11045" max="11055" width="2.08984375" style="1" customWidth="1"/>
    <col min="11056" max="11056" width="1.90625" style="1" customWidth="1"/>
    <col min="11057" max="11067" width="2.08984375" style="1" customWidth="1"/>
    <col min="11068" max="11076" width="1.90625" style="1" customWidth="1"/>
    <col min="11077" max="11264" width="2.6328125" style="1"/>
    <col min="11265" max="11265" width="2.6328125" style="1" customWidth="1"/>
    <col min="11266" max="11266" width="3.6328125" style="1" customWidth="1"/>
    <col min="11267" max="11298" width="2.08984375" style="1" customWidth="1"/>
    <col min="11299" max="11300" width="1.90625" style="1" customWidth="1"/>
    <col min="11301" max="11311" width="2.08984375" style="1" customWidth="1"/>
    <col min="11312" max="11312" width="1.90625" style="1" customWidth="1"/>
    <col min="11313" max="11323" width="2.08984375" style="1" customWidth="1"/>
    <col min="11324" max="11332" width="1.90625" style="1" customWidth="1"/>
    <col min="11333" max="11520" width="2.6328125" style="1"/>
    <col min="11521" max="11521" width="2.6328125" style="1" customWidth="1"/>
    <col min="11522" max="11522" width="3.6328125" style="1" customWidth="1"/>
    <col min="11523" max="11554" width="2.08984375" style="1" customWidth="1"/>
    <col min="11555" max="11556" width="1.90625" style="1" customWidth="1"/>
    <col min="11557" max="11567" width="2.08984375" style="1" customWidth="1"/>
    <col min="11568" max="11568" width="1.90625" style="1" customWidth="1"/>
    <col min="11569" max="11579" width="2.08984375" style="1" customWidth="1"/>
    <col min="11580" max="11588" width="1.90625" style="1" customWidth="1"/>
    <col min="11589" max="11776" width="2.6328125" style="1"/>
    <col min="11777" max="11777" width="2.6328125" style="1" customWidth="1"/>
    <col min="11778" max="11778" width="3.6328125" style="1" customWidth="1"/>
    <col min="11779" max="11810" width="2.08984375" style="1" customWidth="1"/>
    <col min="11811" max="11812" width="1.90625" style="1" customWidth="1"/>
    <col min="11813" max="11823" width="2.08984375" style="1" customWidth="1"/>
    <col min="11824" max="11824" width="1.90625" style="1" customWidth="1"/>
    <col min="11825" max="11835" width="2.08984375" style="1" customWidth="1"/>
    <col min="11836" max="11844" width="1.90625" style="1" customWidth="1"/>
    <col min="11845" max="12032" width="2.6328125" style="1"/>
    <col min="12033" max="12033" width="2.6328125" style="1" customWidth="1"/>
    <col min="12034" max="12034" width="3.6328125" style="1" customWidth="1"/>
    <col min="12035" max="12066" width="2.08984375" style="1" customWidth="1"/>
    <col min="12067" max="12068" width="1.90625" style="1" customWidth="1"/>
    <col min="12069" max="12079" width="2.08984375" style="1" customWidth="1"/>
    <col min="12080" max="12080" width="1.90625" style="1" customWidth="1"/>
    <col min="12081" max="12091" width="2.08984375" style="1" customWidth="1"/>
    <col min="12092" max="12100" width="1.90625" style="1" customWidth="1"/>
    <col min="12101" max="12288" width="2.6328125" style="1"/>
    <col min="12289" max="12289" width="2.6328125" style="1" customWidth="1"/>
    <col min="12290" max="12290" width="3.6328125" style="1" customWidth="1"/>
    <col min="12291" max="12322" width="2.08984375" style="1" customWidth="1"/>
    <col min="12323" max="12324" width="1.90625" style="1" customWidth="1"/>
    <col min="12325" max="12335" width="2.08984375" style="1" customWidth="1"/>
    <col min="12336" max="12336" width="1.90625" style="1" customWidth="1"/>
    <col min="12337" max="12347" width="2.08984375" style="1" customWidth="1"/>
    <col min="12348" max="12356" width="1.90625" style="1" customWidth="1"/>
    <col min="12357" max="12544" width="2.6328125" style="1"/>
    <col min="12545" max="12545" width="2.6328125" style="1" customWidth="1"/>
    <col min="12546" max="12546" width="3.6328125" style="1" customWidth="1"/>
    <col min="12547" max="12578" width="2.08984375" style="1" customWidth="1"/>
    <col min="12579" max="12580" width="1.90625" style="1" customWidth="1"/>
    <col min="12581" max="12591" width="2.08984375" style="1" customWidth="1"/>
    <col min="12592" max="12592" width="1.90625" style="1" customWidth="1"/>
    <col min="12593" max="12603" width="2.08984375" style="1" customWidth="1"/>
    <col min="12604" max="12612" width="1.90625" style="1" customWidth="1"/>
    <col min="12613" max="12800" width="2.6328125" style="1"/>
    <col min="12801" max="12801" width="2.6328125" style="1" customWidth="1"/>
    <col min="12802" max="12802" width="3.6328125" style="1" customWidth="1"/>
    <col min="12803" max="12834" width="2.08984375" style="1" customWidth="1"/>
    <col min="12835" max="12836" width="1.90625" style="1" customWidth="1"/>
    <col min="12837" max="12847" width="2.08984375" style="1" customWidth="1"/>
    <col min="12848" max="12848" width="1.90625" style="1" customWidth="1"/>
    <col min="12849" max="12859" width="2.08984375" style="1" customWidth="1"/>
    <col min="12860" max="12868" width="1.90625" style="1" customWidth="1"/>
    <col min="12869" max="13056" width="2.6328125" style="1"/>
    <col min="13057" max="13057" width="2.6328125" style="1" customWidth="1"/>
    <col min="13058" max="13058" width="3.6328125" style="1" customWidth="1"/>
    <col min="13059" max="13090" width="2.08984375" style="1" customWidth="1"/>
    <col min="13091" max="13092" width="1.90625" style="1" customWidth="1"/>
    <col min="13093" max="13103" width="2.08984375" style="1" customWidth="1"/>
    <col min="13104" max="13104" width="1.90625" style="1" customWidth="1"/>
    <col min="13105" max="13115" width="2.08984375" style="1" customWidth="1"/>
    <col min="13116" max="13124" width="1.90625" style="1" customWidth="1"/>
    <col min="13125" max="13312" width="2.6328125" style="1"/>
    <col min="13313" max="13313" width="2.6328125" style="1" customWidth="1"/>
    <col min="13314" max="13314" width="3.6328125" style="1" customWidth="1"/>
    <col min="13315" max="13346" width="2.08984375" style="1" customWidth="1"/>
    <col min="13347" max="13348" width="1.90625" style="1" customWidth="1"/>
    <col min="13349" max="13359" width="2.08984375" style="1" customWidth="1"/>
    <col min="13360" max="13360" width="1.90625" style="1" customWidth="1"/>
    <col min="13361" max="13371" width="2.08984375" style="1" customWidth="1"/>
    <col min="13372" max="13380" width="1.90625" style="1" customWidth="1"/>
    <col min="13381" max="13568" width="2.6328125" style="1"/>
    <col min="13569" max="13569" width="2.6328125" style="1" customWidth="1"/>
    <col min="13570" max="13570" width="3.6328125" style="1" customWidth="1"/>
    <col min="13571" max="13602" width="2.08984375" style="1" customWidth="1"/>
    <col min="13603" max="13604" width="1.90625" style="1" customWidth="1"/>
    <col min="13605" max="13615" width="2.08984375" style="1" customWidth="1"/>
    <col min="13616" max="13616" width="1.90625" style="1" customWidth="1"/>
    <col min="13617" max="13627" width="2.08984375" style="1" customWidth="1"/>
    <col min="13628" max="13636" width="1.90625" style="1" customWidth="1"/>
    <col min="13637" max="13824" width="2.6328125" style="1"/>
    <col min="13825" max="13825" width="2.6328125" style="1" customWidth="1"/>
    <col min="13826" max="13826" width="3.6328125" style="1" customWidth="1"/>
    <col min="13827" max="13858" width="2.08984375" style="1" customWidth="1"/>
    <col min="13859" max="13860" width="1.90625" style="1" customWidth="1"/>
    <col min="13861" max="13871" width="2.08984375" style="1" customWidth="1"/>
    <col min="13872" max="13872" width="1.90625" style="1" customWidth="1"/>
    <col min="13873" max="13883" width="2.08984375" style="1" customWidth="1"/>
    <col min="13884" max="13892" width="1.90625" style="1" customWidth="1"/>
    <col min="13893" max="14080" width="2.6328125" style="1"/>
    <col min="14081" max="14081" width="2.6328125" style="1" customWidth="1"/>
    <col min="14082" max="14082" width="3.6328125" style="1" customWidth="1"/>
    <col min="14083" max="14114" width="2.08984375" style="1" customWidth="1"/>
    <col min="14115" max="14116" width="1.90625" style="1" customWidth="1"/>
    <col min="14117" max="14127" width="2.08984375" style="1" customWidth="1"/>
    <col min="14128" max="14128" width="1.90625" style="1" customWidth="1"/>
    <col min="14129" max="14139" width="2.08984375" style="1" customWidth="1"/>
    <col min="14140" max="14148" width="1.90625" style="1" customWidth="1"/>
    <col min="14149" max="14336" width="2.6328125" style="1"/>
    <col min="14337" max="14337" width="2.6328125" style="1" customWidth="1"/>
    <col min="14338" max="14338" width="3.6328125" style="1" customWidth="1"/>
    <col min="14339" max="14370" width="2.08984375" style="1" customWidth="1"/>
    <col min="14371" max="14372" width="1.90625" style="1" customWidth="1"/>
    <col min="14373" max="14383" width="2.08984375" style="1" customWidth="1"/>
    <col min="14384" max="14384" width="1.90625" style="1" customWidth="1"/>
    <col min="14385" max="14395" width="2.08984375" style="1" customWidth="1"/>
    <col min="14396" max="14404" width="1.90625" style="1" customWidth="1"/>
    <col min="14405" max="14592" width="2.6328125" style="1"/>
    <col min="14593" max="14593" width="2.6328125" style="1" customWidth="1"/>
    <col min="14594" max="14594" width="3.6328125" style="1" customWidth="1"/>
    <col min="14595" max="14626" width="2.08984375" style="1" customWidth="1"/>
    <col min="14627" max="14628" width="1.90625" style="1" customWidth="1"/>
    <col min="14629" max="14639" width="2.08984375" style="1" customWidth="1"/>
    <col min="14640" max="14640" width="1.90625" style="1" customWidth="1"/>
    <col min="14641" max="14651" width="2.08984375" style="1" customWidth="1"/>
    <col min="14652" max="14660" width="1.90625" style="1" customWidth="1"/>
    <col min="14661" max="14848" width="2.6328125" style="1"/>
    <col min="14849" max="14849" width="2.6328125" style="1" customWidth="1"/>
    <col min="14850" max="14850" width="3.6328125" style="1" customWidth="1"/>
    <col min="14851" max="14882" width="2.08984375" style="1" customWidth="1"/>
    <col min="14883" max="14884" width="1.90625" style="1" customWidth="1"/>
    <col min="14885" max="14895" width="2.08984375" style="1" customWidth="1"/>
    <col min="14896" max="14896" width="1.90625" style="1" customWidth="1"/>
    <col min="14897" max="14907" width="2.08984375" style="1" customWidth="1"/>
    <col min="14908" max="14916" width="1.90625" style="1" customWidth="1"/>
    <col min="14917" max="15104" width="2.6328125" style="1"/>
    <col min="15105" max="15105" width="2.6328125" style="1" customWidth="1"/>
    <col min="15106" max="15106" width="3.6328125" style="1" customWidth="1"/>
    <col min="15107" max="15138" width="2.08984375" style="1" customWidth="1"/>
    <col min="15139" max="15140" width="1.90625" style="1" customWidth="1"/>
    <col min="15141" max="15151" width="2.08984375" style="1" customWidth="1"/>
    <col min="15152" max="15152" width="1.90625" style="1" customWidth="1"/>
    <col min="15153" max="15163" width="2.08984375" style="1" customWidth="1"/>
    <col min="15164" max="15172" width="1.90625" style="1" customWidth="1"/>
    <col min="15173" max="15360" width="2.6328125" style="1"/>
    <col min="15361" max="15361" width="2.6328125" style="1" customWidth="1"/>
    <col min="15362" max="15362" width="3.6328125" style="1" customWidth="1"/>
    <col min="15363" max="15394" width="2.08984375" style="1" customWidth="1"/>
    <col min="15395" max="15396" width="1.90625" style="1" customWidth="1"/>
    <col min="15397" max="15407" width="2.08984375" style="1" customWidth="1"/>
    <col min="15408" max="15408" width="1.90625" style="1" customWidth="1"/>
    <col min="15409" max="15419" width="2.08984375" style="1" customWidth="1"/>
    <col min="15420" max="15428" width="1.90625" style="1" customWidth="1"/>
    <col min="15429" max="15616" width="2.6328125" style="1"/>
    <col min="15617" max="15617" width="2.6328125" style="1" customWidth="1"/>
    <col min="15618" max="15618" width="3.6328125" style="1" customWidth="1"/>
    <col min="15619" max="15650" width="2.08984375" style="1" customWidth="1"/>
    <col min="15651" max="15652" width="1.90625" style="1" customWidth="1"/>
    <col min="15653" max="15663" width="2.08984375" style="1" customWidth="1"/>
    <col min="15664" max="15664" width="1.90625" style="1" customWidth="1"/>
    <col min="15665" max="15675" width="2.08984375" style="1" customWidth="1"/>
    <col min="15676" max="15684" width="1.90625" style="1" customWidth="1"/>
    <col min="15685" max="15872" width="2.6328125" style="1"/>
    <col min="15873" max="15873" width="2.6328125" style="1" customWidth="1"/>
    <col min="15874" max="15874" width="3.6328125" style="1" customWidth="1"/>
    <col min="15875" max="15906" width="2.08984375" style="1" customWidth="1"/>
    <col min="15907" max="15908" width="1.90625" style="1" customWidth="1"/>
    <col min="15909" max="15919" width="2.08984375" style="1" customWidth="1"/>
    <col min="15920" max="15920" width="1.90625" style="1" customWidth="1"/>
    <col min="15921" max="15931" width="2.08984375" style="1" customWidth="1"/>
    <col min="15932" max="15940" width="1.90625" style="1" customWidth="1"/>
    <col min="15941" max="16128" width="2.6328125" style="1"/>
    <col min="16129" max="16129" width="2.6328125" style="1" customWidth="1"/>
    <col min="16130" max="16130" width="3.6328125" style="1" customWidth="1"/>
    <col min="16131" max="16162" width="2.08984375" style="1" customWidth="1"/>
    <col min="16163" max="16164" width="1.90625" style="1" customWidth="1"/>
    <col min="16165" max="16175" width="2.08984375" style="1" customWidth="1"/>
    <col min="16176" max="16176" width="1.90625" style="1" customWidth="1"/>
    <col min="16177" max="16187" width="2.08984375" style="1" customWidth="1"/>
    <col min="16188" max="16196" width="1.90625" style="1" customWidth="1"/>
    <col min="16197" max="16384" width="2.6328125" style="1"/>
  </cols>
  <sheetData>
    <row r="1" spans="1:68" ht="9.75" customHeight="1">
      <c r="A1" s="2"/>
      <c r="AI1" s="54" t="s">
        <v>32</v>
      </c>
    </row>
    <row r="2" spans="1:68" ht="21" customHeight="1">
      <c r="A2" s="2"/>
      <c r="B2" s="3" t="s">
        <v>65</v>
      </c>
      <c r="AI2" s="54" t="s">
        <v>34</v>
      </c>
      <c r="AL2" s="77" t="s">
        <v>30</v>
      </c>
      <c r="BD2" s="35" t="s">
        <v>37</v>
      </c>
      <c r="BG2" s="99">
        <v>2014</v>
      </c>
      <c r="BH2" s="99"/>
      <c r="BI2" s="99"/>
      <c r="BJ2" s="99"/>
      <c r="BK2" s="1" t="s">
        <v>38</v>
      </c>
      <c r="BL2" s="97"/>
      <c r="BM2" s="97"/>
      <c r="BN2" s="1" t="s">
        <v>39</v>
      </c>
      <c r="BO2" s="96"/>
      <c r="BP2" s="98" t="s">
        <v>40</v>
      </c>
    </row>
    <row r="3" spans="1:68" ht="15" customHeight="1">
      <c r="X3" s="35" t="s">
        <v>0</v>
      </c>
      <c r="Z3" s="109"/>
      <c r="AA3" s="109"/>
      <c r="AB3" s="109"/>
      <c r="AC3" s="109"/>
      <c r="AD3" s="109"/>
      <c r="BK3" s="42"/>
      <c r="BL3" s="42"/>
      <c r="BM3" s="42"/>
      <c r="BN3" s="43"/>
      <c r="BO3" s="5" t="s">
        <v>41</v>
      </c>
      <c r="BP3" s="6"/>
    </row>
    <row r="4" spans="1:68" ht="15" customHeight="1">
      <c r="S4" s="7"/>
      <c r="T4" s="7"/>
      <c r="U4" s="7"/>
      <c r="X4" s="35" t="s">
        <v>1</v>
      </c>
      <c r="Y4" s="7"/>
      <c r="AA4" s="102"/>
      <c r="AB4" s="102"/>
      <c r="AC4" s="102"/>
      <c r="AD4" s="4" t="s">
        <v>2</v>
      </c>
      <c r="AE4" s="95"/>
      <c r="AF4" s="4" t="s">
        <v>3</v>
      </c>
      <c r="AG4" s="35"/>
      <c r="AH4" s="95"/>
      <c r="AI4" s="4" t="s">
        <v>4</v>
      </c>
      <c r="BK4" s="9"/>
      <c r="BL4" s="9"/>
      <c r="BM4" s="9"/>
      <c r="BN4" s="10"/>
      <c r="BO4" s="8"/>
      <c r="BP4" s="10"/>
    </row>
    <row r="5" spans="1:68" ht="15" customHeight="1">
      <c r="A5" s="47" t="s">
        <v>14</v>
      </c>
      <c r="B5" s="29"/>
      <c r="C5" s="11" t="s">
        <v>5</v>
      </c>
      <c r="D5" s="12"/>
      <c r="E5" s="13">
        <v>3</v>
      </c>
      <c r="F5" s="103">
        <f>SUM(J6:J18)</f>
        <v>13</v>
      </c>
      <c r="G5" s="104"/>
      <c r="H5" s="14" t="s">
        <v>6</v>
      </c>
      <c r="I5" s="15"/>
      <c r="J5" s="15"/>
      <c r="K5" s="15"/>
      <c r="L5" s="53" t="s">
        <v>31</v>
      </c>
      <c r="M5" s="16" t="s">
        <v>33</v>
      </c>
      <c r="N5" s="11" t="s">
        <v>5</v>
      </c>
      <c r="O5" s="12"/>
      <c r="P5" s="13">
        <v>2</v>
      </c>
      <c r="Q5" s="105">
        <f>SUM(U6:U18)</f>
        <v>17</v>
      </c>
      <c r="R5" s="106"/>
      <c r="S5" s="14" t="s">
        <v>6</v>
      </c>
      <c r="T5" s="15"/>
      <c r="U5" s="15"/>
      <c r="V5" s="15"/>
      <c r="W5" s="53" t="s">
        <v>31</v>
      </c>
      <c r="X5" s="16" t="s">
        <v>33</v>
      </c>
      <c r="Y5" s="11" t="s">
        <v>5</v>
      </c>
      <c r="Z5" s="12"/>
      <c r="AA5" s="13">
        <v>1</v>
      </c>
      <c r="AB5" s="105">
        <f>SUM(AF6:AF18)</f>
        <v>7</v>
      </c>
      <c r="AC5" s="106"/>
      <c r="AD5" s="14" t="s">
        <v>6</v>
      </c>
      <c r="AE5" s="15"/>
      <c r="AF5" s="15"/>
      <c r="AG5" s="15"/>
      <c r="AH5" s="53" t="s">
        <v>31</v>
      </c>
      <c r="AI5" s="16" t="s">
        <v>33</v>
      </c>
      <c r="AL5" s="44" t="s">
        <v>7</v>
      </c>
      <c r="AM5" s="17" t="s">
        <v>26</v>
      </c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8"/>
      <c r="BD5" s="19" t="s">
        <v>25</v>
      </c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7" t="s">
        <v>8</v>
      </c>
      <c r="BP5" s="50" t="s">
        <v>9</v>
      </c>
    </row>
    <row r="6" spans="1:68" ht="15" customHeight="1">
      <c r="A6" s="45"/>
      <c r="B6" s="81">
        <f>F5+Q5+AB5</f>
        <v>37</v>
      </c>
      <c r="C6" s="59">
        <v>27</v>
      </c>
      <c r="D6" s="21" t="s">
        <v>61</v>
      </c>
      <c r="E6" s="21"/>
      <c r="F6" s="21"/>
      <c r="G6" s="21"/>
      <c r="H6" s="21"/>
      <c r="I6" s="21"/>
      <c r="J6" s="78">
        <v>10</v>
      </c>
      <c r="K6" s="85" t="s">
        <v>10</v>
      </c>
      <c r="L6" s="83">
        <v>10</v>
      </c>
      <c r="M6" s="34" t="s">
        <v>32</v>
      </c>
      <c r="N6" s="59">
        <v>14</v>
      </c>
      <c r="O6" s="21" t="s">
        <v>47</v>
      </c>
      <c r="P6" s="21"/>
      <c r="Q6" s="21"/>
      <c r="R6" s="21"/>
      <c r="S6" s="21"/>
      <c r="T6" s="21"/>
      <c r="U6" s="78">
        <v>5</v>
      </c>
      <c r="V6" s="85" t="s">
        <v>10</v>
      </c>
      <c r="W6" s="83">
        <v>6</v>
      </c>
      <c r="X6" s="34" t="s">
        <v>32</v>
      </c>
      <c r="Y6" s="59">
        <v>1</v>
      </c>
      <c r="Z6" s="55" t="s">
        <v>42</v>
      </c>
      <c r="AA6" s="56"/>
      <c r="AB6" s="55"/>
      <c r="AC6" s="55"/>
      <c r="AD6" s="21"/>
      <c r="AE6" s="21"/>
      <c r="AF6" s="78">
        <v>2</v>
      </c>
      <c r="AG6" s="85" t="s">
        <v>10</v>
      </c>
      <c r="AH6" s="83">
        <v>2</v>
      </c>
      <c r="AI6" s="34" t="s">
        <v>32</v>
      </c>
      <c r="AL6" s="111" t="s">
        <v>67</v>
      </c>
      <c r="AM6" s="66" t="s">
        <v>49</v>
      </c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67"/>
      <c r="BD6" s="55"/>
      <c r="BE6" s="55"/>
      <c r="BF6" s="55"/>
      <c r="BG6" s="55"/>
      <c r="BH6" s="55"/>
      <c r="BI6" s="55"/>
      <c r="BJ6" s="55"/>
      <c r="BK6" s="68"/>
      <c r="BL6" s="68"/>
      <c r="BM6" s="68"/>
      <c r="BN6" s="69"/>
      <c r="BO6" s="87" t="s">
        <v>54</v>
      </c>
      <c r="BP6" s="88"/>
    </row>
    <row r="7" spans="1:68" ht="15" customHeight="1">
      <c r="A7" s="48" t="s">
        <v>16</v>
      </c>
      <c r="B7" s="30"/>
      <c r="C7" s="60">
        <v>28</v>
      </c>
      <c r="D7" s="21" t="s">
        <v>62</v>
      </c>
      <c r="E7" s="21"/>
      <c r="F7" s="21"/>
      <c r="G7" s="21"/>
      <c r="H7" s="21"/>
      <c r="I7" s="21"/>
      <c r="J7" s="78">
        <v>3</v>
      </c>
      <c r="K7" s="85" t="s">
        <v>10</v>
      </c>
      <c r="L7" s="83">
        <v>3</v>
      </c>
      <c r="M7" s="34" t="s">
        <v>32</v>
      </c>
      <c r="N7" s="60">
        <v>15</v>
      </c>
      <c r="O7" s="21" t="s">
        <v>48</v>
      </c>
      <c r="P7" s="21"/>
      <c r="Q7" s="21"/>
      <c r="R7" s="21"/>
      <c r="S7" s="21"/>
      <c r="T7" s="21"/>
      <c r="U7" s="78">
        <v>10</v>
      </c>
      <c r="V7" s="85" t="s">
        <v>10</v>
      </c>
      <c r="W7" s="83">
        <v>12</v>
      </c>
      <c r="X7" s="34" t="s">
        <v>32</v>
      </c>
      <c r="Y7" s="60">
        <v>2</v>
      </c>
      <c r="Z7" s="57" t="s">
        <v>43</v>
      </c>
      <c r="AA7" s="58"/>
      <c r="AB7" s="57"/>
      <c r="AC7" s="57"/>
      <c r="AD7" s="21"/>
      <c r="AE7" s="21"/>
      <c r="AF7" s="78">
        <v>1</v>
      </c>
      <c r="AG7" s="85" t="s">
        <v>10</v>
      </c>
      <c r="AH7" s="83">
        <v>1</v>
      </c>
      <c r="AI7" s="34" t="s">
        <v>32</v>
      </c>
      <c r="AL7" s="112" t="s">
        <v>68</v>
      </c>
      <c r="AM7" s="70" t="s">
        <v>50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71"/>
      <c r="BD7" s="57" t="s">
        <v>52</v>
      </c>
      <c r="BE7" s="57"/>
      <c r="BF7" s="57"/>
      <c r="BG7" s="57"/>
      <c r="BH7" s="57"/>
      <c r="BI7" s="57"/>
      <c r="BJ7" s="57"/>
      <c r="BK7" s="72"/>
      <c r="BL7" s="72"/>
      <c r="BM7" s="72"/>
      <c r="BN7" s="73"/>
      <c r="BO7" s="89" t="s">
        <v>54</v>
      </c>
      <c r="BP7" s="90"/>
    </row>
    <row r="8" spans="1:68" ht="15" customHeight="1">
      <c r="A8" s="45"/>
      <c r="B8" s="81">
        <v>40</v>
      </c>
      <c r="C8" s="60">
        <v>29</v>
      </c>
      <c r="D8" s="21"/>
      <c r="E8" s="21"/>
      <c r="F8" s="21"/>
      <c r="G8" s="21"/>
      <c r="H8" s="21"/>
      <c r="I8" s="21"/>
      <c r="J8" s="78"/>
      <c r="K8" s="85" t="s">
        <v>10</v>
      </c>
      <c r="L8" s="83"/>
      <c r="M8" s="34"/>
      <c r="N8" s="60">
        <v>16</v>
      </c>
      <c r="O8" s="21" t="s">
        <v>63</v>
      </c>
      <c r="P8" s="21"/>
      <c r="Q8" s="21"/>
      <c r="R8" s="21"/>
      <c r="S8" s="21"/>
      <c r="T8" s="21"/>
      <c r="U8" s="78">
        <v>2</v>
      </c>
      <c r="V8" s="85" t="s">
        <v>10</v>
      </c>
      <c r="W8" s="83">
        <v>2</v>
      </c>
      <c r="X8" s="34" t="s">
        <v>32</v>
      </c>
      <c r="Y8" s="60">
        <v>3</v>
      </c>
      <c r="Z8" s="57" t="s">
        <v>44</v>
      </c>
      <c r="AA8" s="58"/>
      <c r="AB8" s="57"/>
      <c r="AC8" s="57"/>
      <c r="AD8" s="21"/>
      <c r="AE8" s="21"/>
      <c r="AF8" s="78">
        <v>1</v>
      </c>
      <c r="AG8" s="85" t="s">
        <v>10</v>
      </c>
      <c r="AH8" s="83">
        <v>2</v>
      </c>
      <c r="AI8" s="34" t="s">
        <v>32</v>
      </c>
      <c r="AL8" s="112" t="s">
        <v>69</v>
      </c>
      <c r="AM8" s="70" t="s">
        <v>51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71"/>
      <c r="BD8" s="57" t="s">
        <v>53</v>
      </c>
      <c r="BE8" s="57"/>
      <c r="BF8" s="57"/>
      <c r="BG8" s="57"/>
      <c r="BH8" s="57"/>
      <c r="BI8" s="57"/>
      <c r="BJ8" s="57"/>
      <c r="BK8" s="57"/>
      <c r="BL8" s="57"/>
      <c r="BM8" s="57"/>
      <c r="BN8" s="71"/>
      <c r="BO8" s="91"/>
      <c r="BP8" s="92" t="s">
        <v>55</v>
      </c>
    </row>
    <row r="9" spans="1:68" ht="15" customHeight="1">
      <c r="A9" s="48" t="s">
        <v>18</v>
      </c>
      <c r="B9" s="30"/>
      <c r="C9" s="60">
        <v>30</v>
      </c>
      <c r="D9" s="21"/>
      <c r="E9" s="21"/>
      <c r="F9" s="21"/>
      <c r="G9" s="21"/>
      <c r="H9" s="21"/>
      <c r="I9" s="21"/>
      <c r="J9" s="78"/>
      <c r="K9" s="85" t="s">
        <v>10</v>
      </c>
      <c r="L9" s="83"/>
      <c r="M9" s="34"/>
      <c r="N9" s="60">
        <v>17</v>
      </c>
      <c r="O9" s="21"/>
      <c r="P9" s="21"/>
      <c r="Q9" s="21"/>
      <c r="R9" s="21"/>
      <c r="S9" s="21"/>
      <c r="T9" s="21"/>
      <c r="U9" s="78"/>
      <c r="V9" s="85" t="s">
        <v>10</v>
      </c>
      <c r="W9" s="83"/>
      <c r="X9" s="34"/>
      <c r="Y9" s="60">
        <v>4</v>
      </c>
      <c r="Z9" s="57" t="s">
        <v>45</v>
      </c>
      <c r="AA9" s="58"/>
      <c r="AB9" s="57"/>
      <c r="AC9" s="57"/>
      <c r="AD9" s="21"/>
      <c r="AE9" s="21"/>
      <c r="AF9" s="78">
        <v>1</v>
      </c>
      <c r="AG9" s="85" t="s">
        <v>10</v>
      </c>
      <c r="AH9" s="83">
        <v>1</v>
      </c>
      <c r="AI9" s="110" t="s">
        <v>32</v>
      </c>
      <c r="AL9" s="112" t="s">
        <v>70</v>
      </c>
      <c r="AM9" s="70" t="s">
        <v>71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71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71"/>
      <c r="BO9" s="91" t="s">
        <v>54</v>
      </c>
      <c r="BP9" s="92"/>
    </row>
    <row r="10" spans="1:68" ht="15" customHeight="1">
      <c r="A10" s="80">
        <f>B8-B6</f>
        <v>3</v>
      </c>
      <c r="B10" s="40" t="str">
        <f>IF(A10&lt;0,"不足","余る")</f>
        <v>余る</v>
      </c>
      <c r="C10" s="60">
        <v>31</v>
      </c>
      <c r="D10" s="21"/>
      <c r="E10" s="21"/>
      <c r="F10" s="21"/>
      <c r="G10" s="21"/>
      <c r="H10" s="21"/>
      <c r="I10" s="21"/>
      <c r="J10" s="78"/>
      <c r="K10" s="85" t="s">
        <v>10</v>
      </c>
      <c r="L10" s="83"/>
      <c r="M10" s="34"/>
      <c r="N10" s="60">
        <v>18</v>
      </c>
      <c r="O10" s="21"/>
      <c r="P10" s="21"/>
      <c r="Q10" s="21"/>
      <c r="R10" s="21"/>
      <c r="S10" s="21"/>
      <c r="T10" s="21"/>
      <c r="U10" s="78"/>
      <c r="V10" s="85" t="s">
        <v>10</v>
      </c>
      <c r="W10" s="83"/>
      <c r="X10" s="34"/>
      <c r="Y10" s="60">
        <v>5</v>
      </c>
      <c r="Z10" s="57" t="s">
        <v>46</v>
      </c>
      <c r="AA10" s="58"/>
      <c r="AB10" s="57"/>
      <c r="AC10" s="57"/>
      <c r="AD10" s="21"/>
      <c r="AE10" s="21"/>
      <c r="AF10" s="78">
        <v>2</v>
      </c>
      <c r="AG10" s="85" t="s">
        <v>10</v>
      </c>
      <c r="AH10" s="83">
        <v>1</v>
      </c>
      <c r="AI10" s="34" t="s">
        <v>32</v>
      </c>
      <c r="AL10" s="112" t="s">
        <v>72</v>
      </c>
      <c r="AM10" s="70" t="s">
        <v>73</v>
      </c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71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71"/>
      <c r="BO10" s="91" t="s">
        <v>54</v>
      </c>
      <c r="BP10" s="92"/>
    </row>
    <row r="11" spans="1:68" ht="15" customHeight="1">
      <c r="A11" s="48" t="s">
        <v>15</v>
      </c>
      <c r="B11" s="30"/>
      <c r="C11" s="60">
        <v>32</v>
      </c>
      <c r="D11" s="21"/>
      <c r="E11" s="21"/>
      <c r="F11" s="21"/>
      <c r="G11" s="21"/>
      <c r="H11" s="21"/>
      <c r="I11" s="21"/>
      <c r="J11" s="78"/>
      <c r="K11" s="85" t="s">
        <v>10</v>
      </c>
      <c r="L11" s="83"/>
      <c r="M11" s="34"/>
      <c r="N11" s="60">
        <v>19</v>
      </c>
      <c r="O11" s="21"/>
      <c r="P11" s="21"/>
      <c r="Q11" s="21"/>
      <c r="R11" s="21"/>
      <c r="S11" s="21"/>
      <c r="T11" s="21"/>
      <c r="U11" s="78"/>
      <c r="V11" s="85" t="s">
        <v>10</v>
      </c>
      <c r="W11" s="83"/>
      <c r="X11" s="34"/>
      <c r="Y11" s="60">
        <v>6</v>
      </c>
      <c r="Z11" s="57"/>
      <c r="AA11" s="58"/>
      <c r="AB11" s="57"/>
      <c r="AC11" s="57"/>
      <c r="AD11" s="21"/>
      <c r="AE11" s="21"/>
      <c r="AF11" s="78"/>
      <c r="AG11" s="85" t="s">
        <v>10</v>
      </c>
      <c r="AH11" s="83"/>
      <c r="AI11" s="34"/>
      <c r="AL11" s="112"/>
      <c r="AM11" s="70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71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71"/>
      <c r="BO11" s="91"/>
      <c r="BP11" s="92"/>
    </row>
    <row r="12" spans="1:68" ht="15" customHeight="1">
      <c r="A12" s="45"/>
      <c r="B12" s="81">
        <f>SUM(AH6:AH18)+SUM(W6:W18)+SUM(L6:L18)</f>
        <v>44</v>
      </c>
      <c r="C12" s="60">
        <v>33</v>
      </c>
      <c r="D12" s="21"/>
      <c r="E12" s="21"/>
      <c r="F12" s="21"/>
      <c r="G12" s="21"/>
      <c r="H12" s="21"/>
      <c r="I12" s="21"/>
      <c r="J12" s="78"/>
      <c r="K12" s="85" t="s">
        <v>10</v>
      </c>
      <c r="L12" s="83"/>
      <c r="M12" s="34"/>
      <c r="N12" s="60">
        <v>20</v>
      </c>
      <c r="O12" s="21"/>
      <c r="P12" s="21"/>
      <c r="Q12" s="21"/>
      <c r="R12" s="21"/>
      <c r="S12" s="21"/>
      <c r="T12" s="21"/>
      <c r="U12" s="78"/>
      <c r="V12" s="85" t="s">
        <v>10</v>
      </c>
      <c r="W12" s="83"/>
      <c r="X12" s="34"/>
      <c r="Y12" s="60">
        <v>7</v>
      </c>
      <c r="Z12" s="20" t="s">
        <v>64</v>
      </c>
      <c r="AA12" s="21"/>
      <c r="AB12" s="21"/>
      <c r="AC12" s="21"/>
      <c r="AD12" s="21"/>
      <c r="AE12" s="21"/>
      <c r="AF12" s="78">
        <v>0</v>
      </c>
      <c r="AG12" s="85" t="s">
        <v>10</v>
      </c>
      <c r="AH12" s="83">
        <v>4</v>
      </c>
      <c r="AI12" s="34" t="s">
        <v>32</v>
      </c>
      <c r="AL12" s="112"/>
      <c r="AM12" s="70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71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71"/>
      <c r="BO12" s="91"/>
      <c r="BP12" s="92"/>
    </row>
    <row r="13" spans="1:68" ht="15" customHeight="1">
      <c r="A13" s="48" t="s">
        <v>17</v>
      </c>
      <c r="B13" s="30"/>
      <c r="C13" s="60">
        <v>34</v>
      </c>
      <c r="D13" s="21"/>
      <c r="E13" s="21"/>
      <c r="F13" s="21"/>
      <c r="G13" s="21"/>
      <c r="H13" s="21"/>
      <c r="I13" s="21"/>
      <c r="J13" s="78"/>
      <c r="K13" s="85" t="s">
        <v>10</v>
      </c>
      <c r="L13" s="83"/>
      <c r="M13" s="34"/>
      <c r="N13" s="60">
        <v>21</v>
      </c>
      <c r="O13" s="21"/>
      <c r="P13" s="21"/>
      <c r="Q13" s="21"/>
      <c r="R13" s="21"/>
      <c r="S13" s="21"/>
      <c r="T13" s="21"/>
      <c r="U13" s="78"/>
      <c r="V13" s="85" t="s">
        <v>10</v>
      </c>
      <c r="W13" s="83"/>
      <c r="X13" s="34"/>
      <c r="Y13" s="60">
        <v>8</v>
      </c>
      <c r="Z13" s="20"/>
      <c r="AA13" s="21"/>
      <c r="AB13" s="21"/>
      <c r="AC13" s="21"/>
      <c r="AD13" s="21"/>
      <c r="AE13" s="21"/>
      <c r="AF13" s="78"/>
      <c r="AG13" s="85" t="s">
        <v>10</v>
      </c>
      <c r="AH13" s="83"/>
      <c r="AI13" s="34"/>
      <c r="AL13" s="112"/>
      <c r="AM13" s="70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71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71"/>
      <c r="BO13" s="91"/>
      <c r="BP13" s="92"/>
    </row>
    <row r="14" spans="1:68" ht="15" customHeight="1">
      <c r="A14" s="48"/>
      <c r="B14" s="41">
        <f>B6-B12</f>
        <v>-7</v>
      </c>
      <c r="C14" s="60">
        <v>35</v>
      </c>
      <c r="D14" s="21"/>
      <c r="E14" s="21"/>
      <c r="F14" s="21"/>
      <c r="G14" s="21"/>
      <c r="H14" s="21"/>
      <c r="I14" s="21"/>
      <c r="J14" s="78"/>
      <c r="K14" s="85" t="s">
        <v>10</v>
      </c>
      <c r="L14" s="83"/>
      <c r="M14" s="34"/>
      <c r="N14" s="60">
        <v>22</v>
      </c>
      <c r="O14" s="21"/>
      <c r="P14" s="21"/>
      <c r="Q14" s="21"/>
      <c r="R14" s="21"/>
      <c r="S14" s="21"/>
      <c r="T14" s="21"/>
      <c r="U14" s="78"/>
      <c r="V14" s="85" t="s">
        <v>10</v>
      </c>
      <c r="W14" s="83"/>
      <c r="X14" s="34"/>
      <c r="Y14" s="60">
        <v>9</v>
      </c>
      <c r="Z14" s="20"/>
      <c r="AA14" s="21"/>
      <c r="AB14" s="21"/>
      <c r="AC14" s="21"/>
      <c r="AD14" s="21"/>
      <c r="AE14" s="21"/>
      <c r="AF14" s="78"/>
      <c r="AG14" s="85" t="s">
        <v>10</v>
      </c>
      <c r="AH14" s="83"/>
      <c r="AI14" s="34"/>
      <c r="AL14" s="112"/>
      <c r="AM14" s="70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71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71"/>
      <c r="BO14" s="91"/>
      <c r="BP14" s="92"/>
    </row>
    <row r="15" spans="1:68" ht="15" customHeight="1">
      <c r="A15" s="48" t="s">
        <v>27</v>
      </c>
      <c r="B15" s="30"/>
      <c r="C15" s="60">
        <v>36</v>
      </c>
      <c r="D15" s="21"/>
      <c r="E15" s="21"/>
      <c r="F15" s="21"/>
      <c r="G15" s="21"/>
      <c r="H15" s="21"/>
      <c r="I15" s="21"/>
      <c r="J15" s="78"/>
      <c r="K15" s="85" t="s">
        <v>10</v>
      </c>
      <c r="L15" s="83"/>
      <c r="M15" s="34"/>
      <c r="N15" s="60">
        <v>23</v>
      </c>
      <c r="O15" s="21"/>
      <c r="P15" s="21"/>
      <c r="Q15" s="21"/>
      <c r="R15" s="21"/>
      <c r="S15" s="21"/>
      <c r="T15" s="21"/>
      <c r="U15" s="78"/>
      <c r="V15" s="85" t="s">
        <v>10</v>
      </c>
      <c r="W15" s="83"/>
      <c r="X15" s="34"/>
      <c r="Y15" s="60">
        <v>10</v>
      </c>
      <c r="Z15" s="20"/>
      <c r="AA15" s="21"/>
      <c r="AB15" s="21"/>
      <c r="AC15" s="21"/>
      <c r="AD15" s="21"/>
      <c r="AE15" s="21"/>
      <c r="AF15" s="78"/>
      <c r="AG15" s="85" t="s">
        <v>10</v>
      </c>
      <c r="AH15" s="83"/>
      <c r="AI15" s="34"/>
      <c r="AL15" s="112"/>
      <c r="AM15" s="70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71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71"/>
      <c r="BO15" s="91"/>
      <c r="BP15" s="92"/>
    </row>
    <row r="16" spans="1:68" ht="15" customHeight="1">
      <c r="A16" s="48"/>
      <c r="B16" s="81">
        <f>SUMIF($J$6:$J$18,0,$L$6:$L$18)+SUMIF($U$6:$U$18,0,$W$6:$W$18)+SUMIF($AF$6:$AF$18,0,$AH$6:$AH$18)</f>
        <v>4</v>
      </c>
      <c r="C16" s="60">
        <v>37</v>
      </c>
      <c r="D16" s="20"/>
      <c r="E16" s="21"/>
      <c r="F16" s="21"/>
      <c r="G16" s="21"/>
      <c r="H16" s="21"/>
      <c r="I16" s="21"/>
      <c r="J16" s="78"/>
      <c r="K16" s="85" t="s">
        <v>10</v>
      </c>
      <c r="L16" s="83"/>
      <c r="M16" s="34"/>
      <c r="N16" s="60">
        <v>24</v>
      </c>
      <c r="O16" s="20"/>
      <c r="P16" s="21"/>
      <c r="Q16" s="21"/>
      <c r="R16" s="21"/>
      <c r="S16" s="21"/>
      <c r="T16" s="21"/>
      <c r="U16" s="78"/>
      <c r="V16" s="85" t="s">
        <v>10</v>
      </c>
      <c r="W16" s="83"/>
      <c r="X16" s="34"/>
      <c r="Y16" s="60">
        <v>11</v>
      </c>
      <c r="Z16" s="20"/>
      <c r="AA16" s="21"/>
      <c r="AB16" s="21"/>
      <c r="AC16" s="21"/>
      <c r="AD16" s="21"/>
      <c r="AE16" s="21"/>
      <c r="AF16" s="78"/>
      <c r="AG16" s="85" t="s">
        <v>10</v>
      </c>
      <c r="AH16" s="83"/>
      <c r="AI16" s="34"/>
      <c r="AL16" s="112"/>
      <c r="AM16" s="70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71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71"/>
      <c r="BO16" s="91"/>
      <c r="BP16" s="92"/>
    </row>
    <row r="17" spans="1:68" ht="15" customHeight="1">
      <c r="A17" s="48" t="s">
        <v>28</v>
      </c>
      <c r="B17" s="30"/>
      <c r="C17" s="60">
        <v>38</v>
      </c>
      <c r="D17" s="21"/>
      <c r="E17" s="21"/>
      <c r="F17" s="21"/>
      <c r="G17" s="21"/>
      <c r="H17" s="21"/>
      <c r="I17" s="21"/>
      <c r="J17" s="78"/>
      <c r="K17" s="85" t="s">
        <v>10</v>
      </c>
      <c r="L17" s="83"/>
      <c r="M17" s="34"/>
      <c r="N17" s="60">
        <v>25</v>
      </c>
      <c r="O17" s="21"/>
      <c r="P17" s="21"/>
      <c r="Q17" s="21"/>
      <c r="R17" s="21"/>
      <c r="S17" s="21"/>
      <c r="T17" s="21"/>
      <c r="U17" s="78"/>
      <c r="V17" s="85" t="s">
        <v>10</v>
      </c>
      <c r="W17" s="83"/>
      <c r="X17" s="34"/>
      <c r="Y17" s="60">
        <v>12</v>
      </c>
      <c r="Z17" s="20"/>
      <c r="AA17" s="21"/>
      <c r="AB17" s="21"/>
      <c r="AC17" s="21"/>
      <c r="AD17" s="21"/>
      <c r="AE17" s="21"/>
      <c r="AF17" s="78"/>
      <c r="AG17" s="85" t="s">
        <v>10</v>
      </c>
      <c r="AH17" s="83"/>
      <c r="AI17" s="34"/>
      <c r="AL17" s="112"/>
      <c r="AM17" s="70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71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71"/>
      <c r="BO17" s="91"/>
      <c r="BP17" s="92"/>
    </row>
    <row r="18" spans="1:68" ht="15" customHeight="1">
      <c r="A18" s="46"/>
      <c r="B18" s="49">
        <f>IF(B12=0,"",B16/B12)</f>
        <v>9.0909090909090912E-2</v>
      </c>
      <c r="C18" s="61">
        <v>39</v>
      </c>
      <c r="D18" s="26"/>
      <c r="E18" s="26"/>
      <c r="F18" s="26"/>
      <c r="G18" s="26"/>
      <c r="H18" s="26"/>
      <c r="I18" s="26"/>
      <c r="J18" s="82"/>
      <c r="K18" s="86" t="s">
        <v>10</v>
      </c>
      <c r="L18" s="84"/>
      <c r="M18" s="34"/>
      <c r="N18" s="61">
        <v>26</v>
      </c>
      <c r="O18" s="26"/>
      <c r="P18" s="26"/>
      <c r="Q18" s="26"/>
      <c r="R18" s="26"/>
      <c r="S18" s="26"/>
      <c r="T18" s="26"/>
      <c r="U18" s="82"/>
      <c r="V18" s="86" t="s">
        <v>10</v>
      </c>
      <c r="W18" s="84"/>
      <c r="X18" s="34"/>
      <c r="Y18" s="61">
        <v>13</v>
      </c>
      <c r="Z18" s="7"/>
      <c r="AA18" s="26"/>
      <c r="AB18" s="26"/>
      <c r="AC18" s="26"/>
      <c r="AD18" s="26"/>
      <c r="AE18" s="26"/>
      <c r="AF18" s="82"/>
      <c r="AG18" s="86" t="s">
        <v>10</v>
      </c>
      <c r="AH18" s="84"/>
      <c r="AI18" s="34"/>
      <c r="AL18" s="112"/>
      <c r="AM18" s="70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71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71"/>
      <c r="BO18" s="91"/>
      <c r="BP18" s="92"/>
    </row>
    <row r="19" spans="1:68" ht="15" customHeight="1">
      <c r="A19" s="47" t="s">
        <v>19</v>
      </c>
      <c r="B19" s="29"/>
      <c r="C19" s="11" t="s">
        <v>5</v>
      </c>
      <c r="D19" s="12"/>
      <c r="E19" s="13">
        <v>6</v>
      </c>
      <c r="F19" s="105">
        <f>SUM(J20:J32)</f>
        <v>13</v>
      </c>
      <c r="G19" s="106"/>
      <c r="H19" s="14" t="s">
        <v>6</v>
      </c>
      <c r="I19" s="15"/>
      <c r="J19" s="15"/>
      <c r="K19" s="15"/>
      <c r="L19" s="53" t="s">
        <v>31</v>
      </c>
      <c r="M19" s="16" t="s">
        <v>33</v>
      </c>
      <c r="N19" s="11" t="s">
        <v>5</v>
      </c>
      <c r="O19" s="12"/>
      <c r="P19" s="13">
        <v>5</v>
      </c>
      <c r="Q19" s="105">
        <f>SUM(U20:U32)</f>
        <v>16</v>
      </c>
      <c r="R19" s="106"/>
      <c r="S19" s="14" t="s">
        <v>6</v>
      </c>
      <c r="T19" s="15"/>
      <c r="U19" s="15"/>
      <c r="V19" s="15"/>
      <c r="W19" s="53" t="s">
        <v>31</v>
      </c>
      <c r="X19" s="16" t="s">
        <v>33</v>
      </c>
      <c r="Y19" s="11" t="s">
        <v>5</v>
      </c>
      <c r="Z19" s="12"/>
      <c r="AA19" s="13">
        <v>4</v>
      </c>
      <c r="AB19" s="105">
        <f>SUM(AF20:AF32)</f>
        <v>5.5</v>
      </c>
      <c r="AC19" s="106"/>
      <c r="AD19" s="14" t="s">
        <v>6</v>
      </c>
      <c r="AE19" s="15"/>
      <c r="AF19" s="15"/>
      <c r="AG19" s="15"/>
      <c r="AH19" s="53" t="s">
        <v>31</v>
      </c>
      <c r="AI19" s="16" t="s">
        <v>33</v>
      </c>
      <c r="AL19" s="112"/>
      <c r="AM19" s="70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71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71"/>
      <c r="BO19" s="91"/>
      <c r="BP19" s="92"/>
    </row>
    <row r="20" spans="1:68" ht="15" customHeight="1">
      <c r="A20" s="45"/>
      <c r="B20" s="81">
        <f>F19+Q19+AB19</f>
        <v>34.5</v>
      </c>
      <c r="C20" s="59">
        <v>66</v>
      </c>
      <c r="D20" s="21" t="s">
        <v>61</v>
      </c>
      <c r="E20" s="21"/>
      <c r="F20" s="21"/>
      <c r="G20" s="21"/>
      <c r="H20" s="21"/>
      <c r="I20" s="21"/>
      <c r="J20" s="78">
        <v>10</v>
      </c>
      <c r="K20" s="85" t="s">
        <v>10</v>
      </c>
      <c r="L20" s="83"/>
      <c r="M20" s="34"/>
      <c r="N20" s="59">
        <v>53</v>
      </c>
      <c r="O20" s="55" t="s">
        <v>60</v>
      </c>
      <c r="P20" s="55"/>
      <c r="Q20" s="55"/>
      <c r="R20" s="55"/>
      <c r="S20" s="55"/>
      <c r="T20" s="21"/>
      <c r="U20" s="78">
        <v>4</v>
      </c>
      <c r="V20" s="85" t="s">
        <v>10</v>
      </c>
      <c r="W20" s="83">
        <v>0.5</v>
      </c>
      <c r="X20" s="34" t="s">
        <v>34</v>
      </c>
      <c r="Y20" s="59">
        <v>40</v>
      </c>
      <c r="Z20" s="21" t="s">
        <v>57</v>
      </c>
      <c r="AA20" s="21"/>
      <c r="AB20" s="21"/>
      <c r="AC20" s="21"/>
      <c r="AD20" s="21"/>
      <c r="AE20" s="21"/>
      <c r="AF20" s="78">
        <v>2</v>
      </c>
      <c r="AG20" s="85" t="s">
        <v>10</v>
      </c>
      <c r="AH20" s="83"/>
      <c r="AI20" s="34"/>
      <c r="AL20" s="112"/>
      <c r="AM20" s="70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71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71"/>
      <c r="BO20" s="91"/>
      <c r="BP20" s="92"/>
    </row>
    <row r="21" spans="1:68" ht="15" customHeight="1">
      <c r="A21" s="48" t="s">
        <v>20</v>
      </c>
      <c r="B21" s="30"/>
      <c r="C21" s="60">
        <v>67</v>
      </c>
      <c r="D21" s="21" t="s">
        <v>62</v>
      </c>
      <c r="E21" s="21"/>
      <c r="F21" s="21"/>
      <c r="G21" s="21"/>
      <c r="H21" s="21"/>
      <c r="I21" s="21"/>
      <c r="J21" s="78">
        <v>3</v>
      </c>
      <c r="K21" s="85" t="s">
        <v>10</v>
      </c>
      <c r="L21" s="83"/>
      <c r="M21" s="34"/>
      <c r="N21" s="60">
        <v>54</v>
      </c>
      <c r="O21" s="21" t="s">
        <v>56</v>
      </c>
      <c r="P21" s="21"/>
      <c r="Q21" s="21"/>
      <c r="R21" s="21"/>
      <c r="S21" s="21"/>
      <c r="T21" s="21"/>
      <c r="U21" s="78">
        <v>12</v>
      </c>
      <c r="V21" s="85" t="s">
        <v>10</v>
      </c>
      <c r="W21" s="83"/>
      <c r="X21" s="34"/>
      <c r="Y21" s="60">
        <v>41</v>
      </c>
      <c r="Z21" s="21" t="s">
        <v>58</v>
      </c>
      <c r="AA21" s="21"/>
      <c r="AB21" s="21"/>
      <c r="AC21" s="21"/>
      <c r="AD21" s="21"/>
      <c r="AE21" s="21"/>
      <c r="AF21" s="78">
        <v>3</v>
      </c>
      <c r="AG21" s="85" t="s">
        <v>10</v>
      </c>
      <c r="AH21" s="83"/>
      <c r="AI21" s="34"/>
      <c r="AL21" s="112"/>
      <c r="AM21" s="70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71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71"/>
      <c r="BO21" s="91"/>
      <c r="BP21" s="92"/>
    </row>
    <row r="22" spans="1:68" ht="15" customHeight="1">
      <c r="A22" s="45"/>
      <c r="B22" s="81">
        <v>40</v>
      </c>
      <c r="C22" s="60">
        <v>68</v>
      </c>
      <c r="D22" s="21"/>
      <c r="E22" s="21"/>
      <c r="F22" s="21"/>
      <c r="G22" s="21"/>
      <c r="H22" s="21"/>
      <c r="I22" s="21"/>
      <c r="J22" s="78"/>
      <c r="K22" s="22" t="s">
        <v>10</v>
      </c>
      <c r="L22" s="83"/>
      <c r="M22" s="34"/>
      <c r="N22" s="60">
        <v>55</v>
      </c>
      <c r="O22" s="57"/>
      <c r="P22" s="57"/>
      <c r="Q22" s="57"/>
      <c r="R22" s="57"/>
      <c r="S22" s="57"/>
      <c r="T22" s="21"/>
      <c r="U22" s="78"/>
      <c r="V22" s="85" t="s">
        <v>10</v>
      </c>
      <c r="W22" s="83"/>
      <c r="X22" s="34"/>
      <c r="Y22" s="60">
        <v>42</v>
      </c>
      <c r="Z22" s="21" t="s">
        <v>59</v>
      </c>
      <c r="AA22" s="21"/>
      <c r="AB22" s="21"/>
      <c r="AC22" s="21"/>
      <c r="AD22" s="21"/>
      <c r="AE22" s="21"/>
      <c r="AF22" s="78">
        <v>0.5</v>
      </c>
      <c r="AG22" s="85" t="s">
        <v>10</v>
      </c>
      <c r="AH22" s="83"/>
      <c r="AI22" s="34"/>
      <c r="AL22" s="112"/>
      <c r="AM22" s="70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71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71"/>
      <c r="BO22" s="91"/>
      <c r="BP22" s="92"/>
    </row>
    <row r="23" spans="1:68" ht="15" customHeight="1">
      <c r="A23" s="48" t="s">
        <v>21</v>
      </c>
      <c r="B23" s="30"/>
      <c r="C23" s="60">
        <v>69</v>
      </c>
      <c r="D23" s="21"/>
      <c r="E23" s="21"/>
      <c r="F23" s="21"/>
      <c r="G23" s="21"/>
      <c r="H23" s="21"/>
      <c r="I23" s="21"/>
      <c r="J23" s="78"/>
      <c r="K23" s="22" t="s">
        <v>10</v>
      </c>
      <c r="L23" s="83"/>
      <c r="M23" s="34"/>
      <c r="N23" s="60">
        <v>56</v>
      </c>
      <c r="O23" s="21"/>
      <c r="P23" s="21"/>
      <c r="Q23" s="21"/>
      <c r="R23" s="21"/>
      <c r="S23" s="21"/>
      <c r="T23" s="21"/>
      <c r="U23" s="78"/>
      <c r="V23" s="85" t="s">
        <v>10</v>
      </c>
      <c r="W23" s="83"/>
      <c r="X23" s="34"/>
      <c r="Y23" s="60">
        <v>43</v>
      </c>
      <c r="Z23" s="21"/>
      <c r="AA23" s="21"/>
      <c r="AB23" s="21"/>
      <c r="AC23" s="21"/>
      <c r="AD23" s="21"/>
      <c r="AE23" s="21"/>
      <c r="AF23" s="78"/>
      <c r="AG23" s="85" t="s">
        <v>10</v>
      </c>
      <c r="AH23" s="83"/>
      <c r="AI23" s="34"/>
      <c r="AL23" s="112"/>
      <c r="AM23" s="70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71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71"/>
      <c r="BO23" s="91"/>
      <c r="BP23" s="92"/>
    </row>
    <row r="24" spans="1:68" ht="15" customHeight="1">
      <c r="A24" s="80">
        <f>B22-B20</f>
        <v>5.5</v>
      </c>
      <c r="B24" s="40" t="str">
        <f>IF(A24&lt;0,"不足","余る")</f>
        <v>余る</v>
      </c>
      <c r="C24" s="60">
        <v>70</v>
      </c>
      <c r="D24" s="21"/>
      <c r="E24" s="21"/>
      <c r="F24" s="21"/>
      <c r="G24" s="21"/>
      <c r="H24" s="21"/>
      <c r="I24" s="21"/>
      <c r="J24" s="78"/>
      <c r="K24" s="22" t="s">
        <v>10</v>
      </c>
      <c r="L24" s="83"/>
      <c r="M24" s="34"/>
      <c r="N24" s="60">
        <v>57</v>
      </c>
      <c r="O24" s="21"/>
      <c r="P24" s="21"/>
      <c r="Q24" s="21"/>
      <c r="R24" s="21"/>
      <c r="S24" s="21"/>
      <c r="T24" s="21"/>
      <c r="U24" s="78"/>
      <c r="V24" s="85" t="s">
        <v>10</v>
      </c>
      <c r="W24" s="83"/>
      <c r="X24" s="34"/>
      <c r="Y24" s="60">
        <v>44</v>
      </c>
      <c r="Z24" s="21"/>
      <c r="AA24" s="21"/>
      <c r="AB24" s="21"/>
      <c r="AC24" s="21"/>
      <c r="AD24" s="21"/>
      <c r="AE24" s="21"/>
      <c r="AF24" s="78"/>
      <c r="AG24" s="85" t="s">
        <v>10</v>
      </c>
      <c r="AH24" s="83"/>
      <c r="AI24" s="34"/>
      <c r="AL24" s="112"/>
      <c r="AM24" s="70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71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71"/>
      <c r="BO24" s="91"/>
      <c r="BP24" s="92"/>
    </row>
    <row r="25" spans="1:68" ht="15" customHeight="1">
      <c r="A25" s="48" t="s">
        <v>22</v>
      </c>
      <c r="B25" s="30"/>
      <c r="C25" s="60">
        <v>71</v>
      </c>
      <c r="D25" s="21"/>
      <c r="E25" s="21"/>
      <c r="F25" s="21"/>
      <c r="G25" s="21"/>
      <c r="H25" s="21"/>
      <c r="I25" s="21"/>
      <c r="J25" s="78"/>
      <c r="K25" s="22" t="s">
        <v>10</v>
      </c>
      <c r="L25" s="83"/>
      <c r="M25" s="34"/>
      <c r="N25" s="60">
        <v>58</v>
      </c>
      <c r="O25" s="21"/>
      <c r="P25" s="21"/>
      <c r="Q25" s="21"/>
      <c r="R25" s="21"/>
      <c r="S25" s="21"/>
      <c r="T25" s="21"/>
      <c r="U25" s="78"/>
      <c r="V25" s="85" t="s">
        <v>10</v>
      </c>
      <c r="W25" s="83"/>
      <c r="X25" s="34"/>
      <c r="Y25" s="60">
        <v>45</v>
      </c>
      <c r="Z25" s="21"/>
      <c r="AA25" s="21"/>
      <c r="AB25" s="21"/>
      <c r="AC25" s="21"/>
      <c r="AD25" s="21"/>
      <c r="AE25" s="21"/>
      <c r="AF25" s="78"/>
      <c r="AG25" s="85" t="s">
        <v>10</v>
      </c>
      <c r="AH25" s="83"/>
      <c r="AI25" s="34"/>
      <c r="AL25" s="112"/>
      <c r="AM25" s="70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71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71"/>
      <c r="BO25" s="91"/>
      <c r="BP25" s="92"/>
    </row>
    <row r="26" spans="1:68" ht="18" customHeight="1">
      <c r="A26" s="45"/>
      <c r="B26" s="81">
        <f>SUM(AH20:AH32)+SUM(W20:W32)+SUM(L20:L32)</f>
        <v>0.5</v>
      </c>
      <c r="C26" s="60">
        <v>72</v>
      </c>
      <c r="D26" s="21"/>
      <c r="E26" s="21"/>
      <c r="F26" s="21"/>
      <c r="G26" s="21"/>
      <c r="H26" s="21"/>
      <c r="I26" s="21"/>
      <c r="J26" s="78"/>
      <c r="K26" s="22" t="s">
        <v>10</v>
      </c>
      <c r="L26" s="83"/>
      <c r="M26" s="34"/>
      <c r="N26" s="60">
        <v>59</v>
      </c>
      <c r="O26" s="21"/>
      <c r="P26" s="21"/>
      <c r="Q26" s="21"/>
      <c r="R26" s="21"/>
      <c r="S26" s="21"/>
      <c r="T26" s="21"/>
      <c r="U26" s="78"/>
      <c r="V26" s="85" t="s">
        <v>10</v>
      </c>
      <c r="W26" s="83"/>
      <c r="X26" s="34"/>
      <c r="Y26" s="60">
        <v>46</v>
      </c>
      <c r="Z26" s="21"/>
      <c r="AA26" s="21"/>
      <c r="AB26" s="21"/>
      <c r="AC26" s="21"/>
      <c r="AD26" s="21"/>
      <c r="AE26" s="21"/>
      <c r="AF26" s="78"/>
      <c r="AG26" s="85" t="s">
        <v>10</v>
      </c>
      <c r="AH26" s="83"/>
      <c r="AI26" s="34"/>
      <c r="AJ26" s="28"/>
      <c r="AL26" s="112"/>
      <c r="AM26" s="70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71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71"/>
      <c r="BO26" s="91"/>
      <c r="BP26" s="92"/>
    </row>
    <row r="27" spans="1:68" ht="15" customHeight="1">
      <c r="A27" s="48"/>
      <c r="B27" s="30"/>
      <c r="C27" s="60">
        <v>73</v>
      </c>
      <c r="D27" s="21"/>
      <c r="E27" s="21"/>
      <c r="F27" s="21"/>
      <c r="G27" s="21"/>
      <c r="H27" s="21"/>
      <c r="I27" s="21"/>
      <c r="J27" s="78"/>
      <c r="K27" s="22" t="s">
        <v>10</v>
      </c>
      <c r="L27" s="83"/>
      <c r="M27" s="34"/>
      <c r="N27" s="60">
        <v>60</v>
      </c>
      <c r="O27" s="21"/>
      <c r="P27" s="21"/>
      <c r="Q27" s="21"/>
      <c r="R27" s="21"/>
      <c r="S27" s="21"/>
      <c r="T27" s="21"/>
      <c r="U27" s="78"/>
      <c r="V27" s="85" t="s">
        <v>10</v>
      </c>
      <c r="W27" s="83"/>
      <c r="X27" s="34"/>
      <c r="Y27" s="60">
        <v>47</v>
      </c>
      <c r="Z27" s="21"/>
      <c r="AA27" s="21"/>
      <c r="AB27" s="21"/>
      <c r="AC27" s="21"/>
      <c r="AD27" s="21"/>
      <c r="AE27" s="21"/>
      <c r="AF27" s="78"/>
      <c r="AG27" s="85" t="s">
        <v>10</v>
      </c>
      <c r="AH27" s="83"/>
      <c r="AI27" s="34"/>
      <c r="AL27" s="112"/>
      <c r="AM27" s="70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1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71"/>
      <c r="BO27" s="91"/>
      <c r="BP27" s="92"/>
    </row>
    <row r="28" spans="1:68" ht="15" customHeight="1">
      <c r="A28" s="48"/>
      <c r="B28" s="116"/>
      <c r="C28" s="60">
        <v>74</v>
      </c>
      <c r="D28" s="21"/>
      <c r="E28" s="21"/>
      <c r="F28" s="21"/>
      <c r="G28" s="21"/>
      <c r="H28" s="21"/>
      <c r="I28" s="21"/>
      <c r="J28" s="78"/>
      <c r="K28" s="22" t="s">
        <v>10</v>
      </c>
      <c r="L28" s="83"/>
      <c r="M28" s="34"/>
      <c r="N28" s="60">
        <v>61</v>
      </c>
      <c r="O28" s="21"/>
      <c r="P28" s="21"/>
      <c r="Q28" s="21"/>
      <c r="R28" s="21"/>
      <c r="S28" s="21"/>
      <c r="T28" s="21"/>
      <c r="U28" s="78"/>
      <c r="V28" s="85" t="s">
        <v>10</v>
      </c>
      <c r="W28" s="83"/>
      <c r="X28" s="34"/>
      <c r="Y28" s="60">
        <v>48</v>
      </c>
      <c r="Z28" s="21"/>
      <c r="AA28" s="21"/>
      <c r="AB28" s="21"/>
      <c r="AC28" s="21"/>
      <c r="AD28" s="21"/>
      <c r="AE28" s="21"/>
      <c r="AF28" s="78"/>
      <c r="AG28" s="85" t="s">
        <v>10</v>
      </c>
      <c r="AH28" s="83"/>
      <c r="AI28" s="34"/>
      <c r="AL28" s="112"/>
      <c r="AM28" s="70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71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71"/>
      <c r="BO28" s="91"/>
      <c r="BP28" s="92"/>
    </row>
    <row r="29" spans="1:68" ht="15" customHeight="1">
      <c r="A29" s="48"/>
      <c r="B29" s="117"/>
      <c r="C29" s="114">
        <v>75</v>
      </c>
      <c r="D29" s="21"/>
      <c r="E29" s="21"/>
      <c r="F29" s="21"/>
      <c r="G29" s="21"/>
      <c r="H29" s="21"/>
      <c r="I29" s="21"/>
      <c r="J29" s="78"/>
      <c r="K29" s="22" t="s">
        <v>10</v>
      </c>
      <c r="L29" s="83"/>
      <c r="M29" s="34"/>
      <c r="N29" s="60">
        <v>62</v>
      </c>
      <c r="O29" s="21"/>
      <c r="P29" s="21"/>
      <c r="Q29" s="21"/>
      <c r="R29" s="21"/>
      <c r="S29" s="21"/>
      <c r="T29" s="21"/>
      <c r="U29" s="78"/>
      <c r="V29" s="85" t="s">
        <v>10</v>
      </c>
      <c r="W29" s="83"/>
      <c r="X29" s="34"/>
      <c r="Y29" s="60">
        <v>49</v>
      </c>
      <c r="Z29" s="21"/>
      <c r="AA29" s="21"/>
      <c r="AB29" s="21"/>
      <c r="AC29" s="21"/>
      <c r="AD29" s="21"/>
      <c r="AE29" s="21"/>
      <c r="AF29" s="78"/>
      <c r="AG29" s="85" t="s">
        <v>10</v>
      </c>
      <c r="AH29" s="83"/>
      <c r="AI29" s="34"/>
      <c r="AL29" s="112"/>
      <c r="AM29" s="70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71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71"/>
      <c r="BO29" s="91"/>
      <c r="BP29" s="92"/>
    </row>
    <row r="30" spans="1:68" ht="15" customHeight="1">
      <c r="A30" s="48"/>
      <c r="B30" s="30"/>
      <c r="C30" s="60">
        <v>76</v>
      </c>
      <c r="D30" s="21"/>
      <c r="E30" s="21"/>
      <c r="F30" s="21"/>
      <c r="G30" s="21"/>
      <c r="H30" s="21"/>
      <c r="I30" s="21"/>
      <c r="J30" s="78"/>
      <c r="K30" s="22" t="s">
        <v>10</v>
      </c>
      <c r="L30" s="83"/>
      <c r="M30" s="34"/>
      <c r="N30" s="60">
        <v>63</v>
      </c>
      <c r="O30" s="21"/>
      <c r="P30" s="21"/>
      <c r="Q30" s="21"/>
      <c r="R30" s="21"/>
      <c r="S30" s="21"/>
      <c r="T30" s="21"/>
      <c r="U30" s="78"/>
      <c r="V30" s="85" t="s">
        <v>10</v>
      </c>
      <c r="W30" s="83"/>
      <c r="X30" s="34"/>
      <c r="Y30" s="60">
        <v>50</v>
      </c>
      <c r="Z30" s="21"/>
      <c r="AA30" s="21"/>
      <c r="AB30" s="21"/>
      <c r="AC30" s="21"/>
      <c r="AD30" s="21"/>
      <c r="AE30" s="21"/>
      <c r="AF30" s="78"/>
      <c r="AG30" s="85" t="s">
        <v>10</v>
      </c>
      <c r="AH30" s="83"/>
      <c r="AI30" s="34"/>
      <c r="AL30" s="112"/>
      <c r="AM30" s="70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71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71"/>
      <c r="BO30" s="91"/>
      <c r="BP30" s="92"/>
    </row>
    <row r="31" spans="1:68" ht="15" customHeight="1">
      <c r="A31" s="48"/>
      <c r="B31" s="117"/>
      <c r="C31" s="114">
        <v>77</v>
      </c>
      <c r="D31" s="21"/>
      <c r="E31" s="21"/>
      <c r="F31" s="21"/>
      <c r="G31" s="21"/>
      <c r="H31" s="21"/>
      <c r="I31" s="21"/>
      <c r="J31" s="78"/>
      <c r="K31" s="22" t="s">
        <v>10</v>
      </c>
      <c r="L31" s="83"/>
      <c r="M31" s="34"/>
      <c r="N31" s="60">
        <v>64</v>
      </c>
      <c r="O31" s="21"/>
      <c r="P31" s="21"/>
      <c r="Q31" s="21"/>
      <c r="R31" s="21"/>
      <c r="S31" s="21"/>
      <c r="T31" s="21"/>
      <c r="U31" s="78"/>
      <c r="V31" s="85" t="s">
        <v>10</v>
      </c>
      <c r="W31" s="83"/>
      <c r="X31" s="34"/>
      <c r="Y31" s="60">
        <v>51</v>
      </c>
      <c r="Z31" s="21"/>
      <c r="AA31" s="21"/>
      <c r="AB31" s="21"/>
      <c r="AC31" s="21"/>
      <c r="AD31" s="21"/>
      <c r="AE31" s="21"/>
      <c r="AF31" s="78"/>
      <c r="AG31" s="85" t="s">
        <v>10</v>
      </c>
      <c r="AH31" s="83"/>
      <c r="AI31" s="34"/>
      <c r="AL31" s="112"/>
      <c r="AM31" s="70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71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71"/>
      <c r="BO31" s="91"/>
      <c r="BP31" s="92"/>
    </row>
    <row r="32" spans="1:68" ht="15" customHeight="1">
      <c r="A32" s="46"/>
      <c r="B32" s="49"/>
      <c r="C32" s="61">
        <v>78</v>
      </c>
      <c r="D32" s="26"/>
      <c r="E32" s="26"/>
      <c r="F32" s="26"/>
      <c r="G32" s="26"/>
      <c r="H32" s="26"/>
      <c r="I32" s="26"/>
      <c r="J32" s="82"/>
      <c r="K32" s="27" t="s">
        <v>10</v>
      </c>
      <c r="L32" s="84"/>
      <c r="M32" s="34"/>
      <c r="N32" s="61">
        <v>65</v>
      </c>
      <c r="O32" s="26"/>
      <c r="P32" s="26"/>
      <c r="Q32" s="26"/>
      <c r="R32" s="26"/>
      <c r="S32" s="26"/>
      <c r="T32" s="26"/>
      <c r="U32" s="82"/>
      <c r="V32" s="86" t="s">
        <v>10</v>
      </c>
      <c r="W32" s="84"/>
      <c r="X32" s="34"/>
      <c r="Y32" s="61">
        <v>52</v>
      </c>
      <c r="Z32" s="26"/>
      <c r="AA32" s="26"/>
      <c r="AB32" s="26"/>
      <c r="AC32" s="26"/>
      <c r="AD32" s="26"/>
      <c r="AE32" s="26"/>
      <c r="AF32" s="82"/>
      <c r="AG32" s="86" t="s">
        <v>10</v>
      </c>
      <c r="AH32" s="84"/>
      <c r="AI32" s="34"/>
      <c r="AL32" s="112"/>
      <c r="AM32" s="70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71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71"/>
      <c r="BO32" s="91"/>
      <c r="BP32" s="92"/>
    </row>
    <row r="33" spans="1:68" ht="15" customHeight="1">
      <c r="A33" s="52" t="s">
        <v>23</v>
      </c>
      <c r="C33" s="11" t="s">
        <v>5</v>
      </c>
      <c r="D33" s="12"/>
      <c r="E33" s="13">
        <v>9</v>
      </c>
      <c r="F33" s="105">
        <f>SUM(J34:J43)</f>
        <v>13</v>
      </c>
      <c r="G33" s="106"/>
      <c r="H33" s="14" t="s">
        <v>6</v>
      </c>
      <c r="I33" s="15"/>
      <c r="J33" s="15"/>
      <c r="K33" s="15"/>
      <c r="L33" s="53" t="s">
        <v>31</v>
      </c>
      <c r="M33" s="16" t="s">
        <v>33</v>
      </c>
      <c r="N33" s="11" t="s">
        <v>5</v>
      </c>
      <c r="O33" s="12"/>
      <c r="P33" s="13">
        <v>8</v>
      </c>
      <c r="Q33" s="105">
        <f>SUM(U34:U43)</f>
        <v>2</v>
      </c>
      <c r="R33" s="106"/>
      <c r="S33" s="14" t="s">
        <v>6</v>
      </c>
      <c r="T33" s="15"/>
      <c r="U33" s="15"/>
      <c r="V33" s="15"/>
      <c r="W33" s="53" t="s">
        <v>31</v>
      </c>
      <c r="X33" s="16" t="s">
        <v>33</v>
      </c>
      <c r="Y33" s="11" t="s">
        <v>5</v>
      </c>
      <c r="Z33" s="12"/>
      <c r="AA33" s="13">
        <v>7</v>
      </c>
      <c r="AB33" s="105">
        <f>SUM(AF34:AF43)</f>
        <v>0</v>
      </c>
      <c r="AC33" s="106"/>
      <c r="AD33" s="14" t="s">
        <v>6</v>
      </c>
      <c r="AE33" s="15"/>
      <c r="AF33" s="15"/>
      <c r="AG33" s="15"/>
      <c r="AH33" s="53" t="s">
        <v>31</v>
      </c>
      <c r="AI33" s="16" t="s">
        <v>33</v>
      </c>
      <c r="AL33" s="112"/>
      <c r="AM33" s="70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71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71"/>
      <c r="BO33" s="91"/>
      <c r="BP33" s="92"/>
    </row>
    <row r="34" spans="1:68" ht="15" customHeight="1">
      <c r="B34" s="81">
        <f>F33+Q33+AB33</f>
        <v>15</v>
      </c>
      <c r="C34" s="59">
        <v>99</v>
      </c>
      <c r="D34" s="21" t="s">
        <v>61</v>
      </c>
      <c r="E34" s="21"/>
      <c r="F34" s="21"/>
      <c r="G34" s="21"/>
      <c r="H34" s="21"/>
      <c r="I34" s="21"/>
      <c r="J34" s="78">
        <v>10</v>
      </c>
      <c r="K34" s="22" t="s">
        <v>10</v>
      </c>
      <c r="L34" s="83"/>
      <c r="M34" s="34"/>
      <c r="N34" s="59">
        <v>89</v>
      </c>
      <c r="O34" s="21" t="s">
        <v>66</v>
      </c>
      <c r="P34" s="21"/>
      <c r="Q34" s="21"/>
      <c r="R34" s="21"/>
      <c r="S34" s="21"/>
      <c r="T34" s="21"/>
      <c r="U34" s="78">
        <v>2</v>
      </c>
      <c r="V34" s="22" t="s">
        <v>10</v>
      </c>
      <c r="W34" s="83"/>
      <c r="X34" s="34"/>
      <c r="Y34" s="59">
        <v>79</v>
      </c>
      <c r="Z34" s="21"/>
      <c r="AA34" s="21"/>
      <c r="AB34" s="21"/>
      <c r="AC34" s="21"/>
      <c r="AD34" s="21"/>
      <c r="AE34" s="21"/>
      <c r="AF34" s="78"/>
      <c r="AG34" s="22" t="s">
        <v>10</v>
      </c>
      <c r="AH34" s="83"/>
      <c r="AI34" s="34"/>
      <c r="AL34" s="112"/>
      <c r="AM34" s="70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71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71"/>
      <c r="BO34" s="91"/>
      <c r="BP34" s="92"/>
    </row>
    <row r="35" spans="1:68" ht="15" customHeight="1">
      <c r="C35" s="60">
        <v>100</v>
      </c>
      <c r="D35" s="21" t="s">
        <v>62</v>
      </c>
      <c r="E35" s="21"/>
      <c r="F35" s="21"/>
      <c r="G35" s="21"/>
      <c r="H35" s="21"/>
      <c r="I35" s="21"/>
      <c r="J35" s="78">
        <v>3</v>
      </c>
      <c r="K35" s="22" t="s">
        <v>10</v>
      </c>
      <c r="L35" s="83"/>
      <c r="M35" s="34"/>
      <c r="N35" s="60">
        <v>90</v>
      </c>
      <c r="O35" s="21"/>
      <c r="P35" s="21"/>
      <c r="Q35" s="21"/>
      <c r="R35" s="21"/>
      <c r="S35" s="21"/>
      <c r="T35" s="21"/>
      <c r="U35" s="78"/>
      <c r="V35" s="22" t="s">
        <v>10</v>
      </c>
      <c r="W35" s="83"/>
      <c r="X35" s="34"/>
      <c r="Y35" s="60">
        <v>80</v>
      </c>
      <c r="Z35" s="21"/>
      <c r="AA35" s="21"/>
      <c r="AB35" s="21"/>
      <c r="AC35" s="21"/>
      <c r="AD35" s="21"/>
      <c r="AE35" s="21"/>
      <c r="AF35" s="78"/>
      <c r="AG35" s="22" t="s">
        <v>10</v>
      </c>
      <c r="AH35" s="83"/>
      <c r="AI35" s="34"/>
      <c r="AL35" s="112"/>
      <c r="AM35" s="70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71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71"/>
      <c r="BO35" s="91"/>
      <c r="BP35" s="92"/>
    </row>
    <row r="36" spans="1:68" ht="15" customHeight="1" thickBot="1">
      <c r="A36" s="38" t="s">
        <v>74</v>
      </c>
      <c r="B36" s="36"/>
      <c r="C36" s="60">
        <v>101</v>
      </c>
      <c r="D36" s="21"/>
      <c r="E36" s="21"/>
      <c r="F36" s="21"/>
      <c r="G36" s="21"/>
      <c r="H36" s="21"/>
      <c r="I36" s="21"/>
      <c r="J36" s="78"/>
      <c r="K36" s="22" t="s">
        <v>10</v>
      </c>
      <c r="L36" s="83"/>
      <c r="M36" s="34"/>
      <c r="N36" s="60">
        <v>91</v>
      </c>
      <c r="O36" s="21"/>
      <c r="P36" s="21"/>
      <c r="Q36" s="21"/>
      <c r="R36" s="21"/>
      <c r="S36" s="21"/>
      <c r="T36" s="21"/>
      <c r="U36" s="78"/>
      <c r="V36" s="22" t="s">
        <v>10</v>
      </c>
      <c r="W36" s="83"/>
      <c r="X36" s="34"/>
      <c r="Y36" s="60">
        <v>81</v>
      </c>
      <c r="Z36" s="21"/>
      <c r="AA36" s="21"/>
      <c r="AB36" s="21"/>
      <c r="AC36" s="21"/>
      <c r="AD36" s="21"/>
      <c r="AE36" s="21"/>
      <c r="AF36" s="78"/>
      <c r="AG36" s="22" t="s">
        <v>10</v>
      </c>
      <c r="AH36" s="83"/>
      <c r="AI36" s="34"/>
      <c r="AL36" s="112"/>
      <c r="AM36" s="70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71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71"/>
      <c r="BO36" s="91"/>
      <c r="BP36" s="92"/>
    </row>
    <row r="37" spans="1:68" ht="15" customHeight="1" thickBot="1">
      <c r="B37" s="115">
        <f>SUM(L6:L18)+SUM(W6:W18)+SUM(AH6:AH18)+SUM(L20:L32)+SUM(W20:W32)+SUM(AH20:AH32)+SUM(L34:L43)+SUM(W34:W43)+SUM(AH34:AH43)</f>
        <v>44.5</v>
      </c>
      <c r="C37" s="114">
        <v>102</v>
      </c>
      <c r="D37" s="21"/>
      <c r="E37" s="21"/>
      <c r="F37" s="21"/>
      <c r="G37" s="21"/>
      <c r="H37" s="21"/>
      <c r="I37" s="21"/>
      <c r="J37" s="78"/>
      <c r="K37" s="22" t="s">
        <v>10</v>
      </c>
      <c r="L37" s="83"/>
      <c r="M37" s="34"/>
      <c r="N37" s="60">
        <v>92</v>
      </c>
      <c r="O37" s="21"/>
      <c r="P37" s="21"/>
      <c r="Q37" s="21"/>
      <c r="R37" s="21"/>
      <c r="S37" s="21"/>
      <c r="T37" s="21"/>
      <c r="U37" s="78"/>
      <c r="V37" s="22" t="s">
        <v>10</v>
      </c>
      <c r="W37" s="83"/>
      <c r="X37" s="34"/>
      <c r="Y37" s="60">
        <v>82</v>
      </c>
      <c r="Z37" s="21"/>
      <c r="AA37" s="21"/>
      <c r="AB37" s="21"/>
      <c r="AC37" s="21"/>
      <c r="AD37" s="21"/>
      <c r="AE37" s="21"/>
      <c r="AF37" s="78"/>
      <c r="AG37" s="22" t="s">
        <v>10</v>
      </c>
      <c r="AH37" s="83"/>
      <c r="AI37" s="34"/>
      <c r="AL37" s="112"/>
      <c r="AM37" s="70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71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71"/>
      <c r="BO37" s="91"/>
      <c r="BP37" s="92"/>
    </row>
    <row r="38" spans="1:68" ht="15" customHeight="1" thickBot="1">
      <c r="A38" s="48" t="s">
        <v>75</v>
      </c>
      <c r="B38" s="30"/>
      <c r="C38" s="60">
        <v>103</v>
      </c>
      <c r="D38" s="21"/>
      <c r="E38" s="21"/>
      <c r="F38" s="21"/>
      <c r="G38" s="21"/>
      <c r="H38" s="21"/>
      <c r="I38" s="21"/>
      <c r="J38" s="78"/>
      <c r="K38" s="22" t="s">
        <v>10</v>
      </c>
      <c r="L38" s="83"/>
      <c r="M38" s="34"/>
      <c r="N38" s="60">
        <v>93</v>
      </c>
      <c r="O38" s="21"/>
      <c r="P38" s="21"/>
      <c r="Q38" s="21"/>
      <c r="R38" s="21"/>
      <c r="S38" s="21"/>
      <c r="T38" s="21"/>
      <c r="U38" s="78"/>
      <c r="V38" s="22" t="s">
        <v>10</v>
      </c>
      <c r="W38" s="83"/>
      <c r="X38" s="34"/>
      <c r="Y38" s="60">
        <v>83</v>
      </c>
      <c r="Z38" s="21"/>
      <c r="AA38" s="21"/>
      <c r="AB38" s="21"/>
      <c r="AC38" s="21"/>
      <c r="AD38" s="21"/>
      <c r="AE38" s="21"/>
      <c r="AF38" s="78"/>
      <c r="AG38" s="22" t="s">
        <v>10</v>
      </c>
      <c r="AH38" s="83"/>
      <c r="AI38" s="34"/>
      <c r="AL38" s="112"/>
      <c r="AM38" s="70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71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71"/>
      <c r="BO38" s="91"/>
      <c r="BP38" s="92"/>
    </row>
    <row r="39" spans="1:68" ht="15" customHeight="1">
      <c r="A39" s="48"/>
      <c r="B39" s="119">
        <f>B8-B37</f>
        <v>-4.5</v>
      </c>
      <c r="C39" s="114">
        <v>104</v>
      </c>
      <c r="D39" s="21"/>
      <c r="E39" s="21"/>
      <c r="F39" s="21"/>
      <c r="G39" s="21"/>
      <c r="H39" s="21"/>
      <c r="I39" s="21"/>
      <c r="J39" s="78"/>
      <c r="K39" s="22" t="s">
        <v>10</v>
      </c>
      <c r="L39" s="83"/>
      <c r="M39" s="34"/>
      <c r="N39" s="60">
        <v>94</v>
      </c>
      <c r="O39" s="21"/>
      <c r="P39" s="21"/>
      <c r="Q39" s="21"/>
      <c r="R39" s="21"/>
      <c r="S39" s="21"/>
      <c r="T39" s="21"/>
      <c r="U39" s="78"/>
      <c r="V39" s="22" t="s">
        <v>10</v>
      </c>
      <c r="W39" s="83"/>
      <c r="X39" s="34"/>
      <c r="Y39" s="60">
        <v>84</v>
      </c>
      <c r="Z39" s="21"/>
      <c r="AA39" s="21"/>
      <c r="AB39" s="21"/>
      <c r="AC39" s="21"/>
      <c r="AD39" s="21"/>
      <c r="AE39" s="21"/>
      <c r="AF39" s="78"/>
      <c r="AG39" s="22" t="s">
        <v>10</v>
      </c>
      <c r="AH39" s="83"/>
      <c r="AI39" s="34"/>
      <c r="AL39" s="112"/>
      <c r="AM39" s="70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71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71"/>
      <c r="BO39" s="91"/>
      <c r="BP39" s="92"/>
    </row>
    <row r="40" spans="1:68" ht="15" customHeight="1" thickBot="1">
      <c r="B40" s="118" t="str">
        <f>IF(B39&gt;=0,"余る","超過")</f>
        <v>超過</v>
      </c>
      <c r="C40" s="114">
        <v>105</v>
      </c>
      <c r="D40" s="21"/>
      <c r="E40" s="21"/>
      <c r="F40" s="21"/>
      <c r="G40" s="21"/>
      <c r="H40" s="21"/>
      <c r="I40" s="21"/>
      <c r="J40" s="78"/>
      <c r="K40" s="22" t="s">
        <v>10</v>
      </c>
      <c r="L40" s="83"/>
      <c r="M40" s="34"/>
      <c r="N40" s="60">
        <v>95</v>
      </c>
      <c r="O40" s="21"/>
      <c r="P40" s="21"/>
      <c r="Q40" s="21"/>
      <c r="R40" s="21"/>
      <c r="S40" s="21"/>
      <c r="T40" s="21"/>
      <c r="U40" s="78"/>
      <c r="V40" s="22" t="s">
        <v>10</v>
      </c>
      <c r="W40" s="83"/>
      <c r="X40" s="34"/>
      <c r="Y40" s="60">
        <v>85</v>
      </c>
      <c r="Z40" s="21"/>
      <c r="AA40" s="21"/>
      <c r="AB40" s="21"/>
      <c r="AC40" s="21"/>
      <c r="AD40" s="21"/>
      <c r="AE40" s="21"/>
      <c r="AF40" s="78"/>
      <c r="AG40" s="22" t="s">
        <v>10</v>
      </c>
      <c r="AH40" s="83"/>
      <c r="AI40" s="34"/>
      <c r="AL40" s="113"/>
      <c r="AM40" s="64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65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65"/>
      <c r="BO40" s="93"/>
      <c r="BP40" s="94"/>
    </row>
    <row r="41" spans="1:68" ht="15" customHeight="1">
      <c r="C41" s="60">
        <v>106</v>
      </c>
      <c r="D41" s="21"/>
      <c r="E41" s="21"/>
      <c r="F41" s="21"/>
      <c r="G41" s="21"/>
      <c r="H41" s="21"/>
      <c r="I41" s="21"/>
      <c r="J41" s="78"/>
      <c r="K41" s="22" t="s">
        <v>10</v>
      </c>
      <c r="L41" s="83"/>
      <c r="M41" s="34"/>
      <c r="N41" s="60">
        <v>96</v>
      </c>
      <c r="O41" s="21"/>
      <c r="P41" s="21"/>
      <c r="Q41" s="21"/>
      <c r="R41" s="21"/>
      <c r="S41" s="21"/>
      <c r="T41" s="21"/>
      <c r="U41" s="78"/>
      <c r="V41" s="22" t="s">
        <v>10</v>
      </c>
      <c r="W41" s="83"/>
      <c r="X41" s="34"/>
      <c r="Y41" s="60">
        <v>86</v>
      </c>
      <c r="Z41" s="21"/>
      <c r="AA41" s="21"/>
      <c r="AB41" s="21"/>
      <c r="AC41" s="21"/>
      <c r="AD41" s="21"/>
      <c r="AE41" s="21"/>
      <c r="AF41" s="78"/>
      <c r="AG41" s="22" t="s">
        <v>10</v>
      </c>
      <c r="AH41" s="83"/>
      <c r="AI41" s="34"/>
      <c r="BO41" s="107">
        <f>IF(COUNTA(AL6:AL40)=0,"　",COUNTA(BO6:BO40)/COUNTA(AL6:AL40))</f>
        <v>0.8</v>
      </c>
      <c r="BP41" s="108"/>
    </row>
    <row r="42" spans="1:68" ht="15" customHeight="1">
      <c r="B42" s="37"/>
      <c r="C42" s="60">
        <v>107</v>
      </c>
      <c r="D42" s="21"/>
      <c r="E42" s="21"/>
      <c r="F42" s="21"/>
      <c r="G42" s="21"/>
      <c r="H42" s="21"/>
      <c r="I42" s="21"/>
      <c r="J42" s="78"/>
      <c r="K42" s="22" t="s">
        <v>10</v>
      </c>
      <c r="L42" s="83"/>
      <c r="M42" s="34"/>
      <c r="N42" s="60">
        <v>97</v>
      </c>
      <c r="O42" s="21"/>
      <c r="P42" s="21"/>
      <c r="Q42" s="21"/>
      <c r="R42" s="21"/>
      <c r="S42" s="21"/>
      <c r="T42" s="21"/>
      <c r="U42" s="78"/>
      <c r="V42" s="22" t="s">
        <v>10</v>
      </c>
      <c r="W42" s="83"/>
      <c r="X42" s="34"/>
      <c r="Y42" s="60">
        <v>87</v>
      </c>
      <c r="Z42" s="21"/>
      <c r="AA42" s="21"/>
      <c r="AB42" s="21"/>
      <c r="AC42" s="21"/>
      <c r="AD42" s="21"/>
      <c r="AE42" s="21"/>
      <c r="AF42" s="78"/>
      <c r="AG42" s="22" t="s">
        <v>10</v>
      </c>
      <c r="AH42" s="83"/>
      <c r="AI42" s="34"/>
    </row>
    <row r="43" spans="1:68" ht="15" customHeight="1">
      <c r="C43" s="61">
        <v>108</v>
      </c>
      <c r="D43" s="26"/>
      <c r="E43" s="26"/>
      <c r="F43" s="26"/>
      <c r="G43" s="26"/>
      <c r="H43" s="26"/>
      <c r="I43" s="26"/>
      <c r="J43" s="82"/>
      <c r="K43" s="27" t="s">
        <v>10</v>
      </c>
      <c r="L43" s="84"/>
      <c r="M43" s="34"/>
      <c r="N43" s="61">
        <v>98</v>
      </c>
      <c r="O43" s="26"/>
      <c r="P43" s="26"/>
      <c r="Q43" s="26"/>
      <c r="R43" s="26"/>
      <c r="S43" s="26"/>
      <c r="T43" s="26"/>
      <c r="U43" s="82"/>
      <c r="V43" s="27" t="s">
        <v>10</v>
      </c>
      <c r="W43" s="84"/>
      <c r="X43" s="34"/>
      <c r="Y43" s="61">
        <v>88</v>
      </c>
      <c r="Z43" s="26"/>
      <c r="AA43" s="26"/>
      <c r="AB43" s="26"/>
      <c r="AC43" s="26"/>
      <c r="AD43" s="26"/>
      <c r="AE43" s="26"/>
      <c r="AF43" s="82"/>
      <c r="AG43" s="27" t="s">
        <v>10</v>
      </c>
      <c r="AH43" s="84"/>
      <c r="AI43" s="34"/>
    </row>
    <row r="44" spans="1:68" ht="9.7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68" ht="22.5" customHeight="1">
      <c r="T45" s="11" t="s">
        <v>11</v>
      </c>
      <c r="U45" s="39"/>
      <c r="V45" s="39"/>
      <c r="W45" s="39"/>
      <c r="X45" s="39"/>
      <c r="Y45" s="39"/>
      <c r="Z45" s="39"/>
      <c r="AA45" s="39" t="s">
        <v>12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74"/>
      <c r="AM45" s="12"/>
      <c r="AN45" s="12"/>
      <c r="AO45" s="12"/>
      <c r="AP45" s="12"/>
      <c r="AQ45" s="12"/>
      <c r="AR45" s="12"/>
      <c r="AS45" s="12"/>
      <c r="AT45" s="12"/>
      <c r="AU45" s="39" t="s">
        <v>13</v>
      </c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40"/>
    </row>
    <row r="46" spans="1:68" ht="8.25" customHeight="1">
      <c r="C46" s="38"/>
    </row>
    <row r="47" spans="1:68" ht="19.5" customHeight="1">
      <c r="A47" s="38" t="s">
        <v>35</v>
      </c>
      <c r="C47" s="51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29"/>
      <c r="AL47" s="79" t="s">
        <v>29</v>
      </c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29"/>
    </row>
    <row r="48" spans="1:68" ht="21.5" customHeight="1">
      <c r="A48" s="100">
        <f>IF((COUNTA(AI6:AI18)+COUNTA(X6:X18)+COUNTA(M6:M18)=0),"",(COUNTIF($AI$6:$AI$18,"完了")+COUNTIF($X$6:$X$18,"完了")+COUNTIF($M$6:$M$18,"完了"))/(COUNTA(AI6:AI18)+COUNTA(X6:X18)+COUNTA(M6:M18)))</f>
        <v>1</v>
      </c>
      <c r="B48" s="101">
        <f>IF((COUNTA(AI6:AI18)+COUNTA(X6:X18)=0),"",(COUNTIF($AI$6:$AI$18,"完了")+COUNTIF($X$6:$X$18,"完了"))/(COUNTA(AI6:AI18)+COUNTA(X6:X18)))</f>
        <v>1</v>
      </c>
      <c r="C48" s="23"/>
      <c r="D48" s="24"/>
      <c r="AJ48" s="30"/>
      <c r="AL48" s="7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62"/>
      <c r="BK48" s="35"/>
      <c r="BL48" s="35"/>
      <c r="BM48" s="35"/>
      <c r="BN48" s="35"/>
      <c r="BO48" s="35"/>
      <c r="BP48" s="63"/>
    </row>
    <row r="49" spans="1:68" ht="19.5" customHeight="1">
      <c r="A49" s="38" t="s">
        <v>36</v>
      </c>
      <c r="C49" s="23"/>
      <c r="D49" s="24"/>
      <c r="AJ49" s="30"/>
      <c r="AL49" s="7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63"/>
    </row>
    <row r="50" spans="1:68" ht="21.5" customHeight="1">
      <c r="A50" s="101">
        <f>IF(COUNTA(AI20:AI32)+COUNTA(X20:X32)+COUNTA(M20:M32)=0,"",(COUNTIF($AI$20:$AI$32,"完了")+COUNTIF($X$20:$X$32,"完了")+COUNTIF($M$20:$M$32,"完了"))/(COUNTA(AI20:AI32)+COUNTA(X20:X32)+COUNTA(M20:M32)))</f>
        <v>0</v>
      </c>
      <c r="B50" s="101">
        <f>IF(COUNTA(AI20:AI32)+COUNTA(X20:X32)=0,"",(COUNTIF($AI$20:$AI$32,"完了")+COUNTIF($X$20:$X$32,"完了"))/(COUNTA(AI20:AI32)+COUNTA(X20:X32)))</f>
        <v>0</v>
      </c>
      <c r="C50" s="25"/>
      <c r="D50" s="3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33"/>
      <c r="AL50" s="7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65"/>
    </row>
  </sheetData>
  <sheetProtection selectLockedCells="1" selectUnlockedCells="1"/>
  <mergeCells count="12">
    <mergeCell ref="F33:G33"/>
    <mergeCell ref="Q33:R33"/>
    <mergeCell ref="AB33:AC33"/>
    <mergeCell ref="BO41:BP41"/>
    <mergeCell ref="Z3:AD3"/>
    <mergeCell ref="AA4:AC4"/>
    <mergeCell ref="F5:G5"/>
    <mergeCell ref="Q5:R5"/>
    <mergeCell ref="AB5:AC5"/>
    <mergeCell ref="F19:G19"/>
    <mergeCell ref="Q19:R19"/>
    <mergeCell ref="AB19:AC19"/>
  </mergeCells>
  <phoneticPr fontId="3"/>
  <dataValidations count="1">
    <dataValidation type="list" allowBlank="1" showInputMessage="1" showErrorMessage="1" sqref="AI20:AI32 X6:X18 M6:M18 X20:X32 M20:M32 AI6:AI18 AI34:AI43 X34:X43 M34:M43" xr:uid="{89ACC564-F363-4DF3-9101-E29F58243EA5}">
      <formula1>$AI$1:$AI$2</formula1>
    </dataValidation>
  </dataValidations>
  <pageMargins left="0.23622047244094491" right="0.23622047244094491" top="0.55118110236220474" bottom="0.35433070866141736" header="0.31496062992125984" footer="0.31496062992125984"/>
  <pageSetup paperSize="9" scale="7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0"/>
  <sheetViews>
    <sheetView showGridLines="0" workbookViewId="0">
      <selection activeCell="O9" sqref="O9"/>
    </sheetView>
  </sheetViews>
  <sheetFormatPr defaultRowHeight="13"/>
  <sheetData>
    <row r="10" spans="3:3">
      <c r="C10">
        <f ca="1">SUMIF($C$2:$E$5,0,$E$2:$E$5)</f>
        <v>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週間計画表</vt:lpstr>
      <vt:lpstr>週間計画表（記入例）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ateramoto01</dc:creator>
  <cp:lastModifiedBy>寺本 明仁</cp:lastModifiedBy>
  <cp:lastPrinted>2021-10-28T05:22:40Z</cp:lastPrinted>
  <dcterms:created xsi:type="dcterms:W3CDTF">2014-02-20T00:47:16Z</dcterms:created>
  <dcterms:modified xsi:type="dcterms:W3CDTF">2021-10-28T05:50:26Z</dcterms:modified>
</cp:coreProperties>
</file>